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2.xml" ContentType="application/vnd.openxmlformats-officedocument.drawing+xml"/>
  <Override PartName="/xl/worksheets/sheet35.xml" ContentType="application/vnd.openxmlformats-officedocument.spreadsheetml.worksheet+xml"/>
  <Override PartName="/xl/drawings/drawing13.xml" ContentType="application/vnd.openxmlformats-officedocument.drawing+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11" firstSheet="36" activeTab="36"/>
  </bookViews>
  <sheets>
    <sheet name="uvjeti GO" sheetId="1" state="hidden" r:id="rId1"/>
    <sheet name="sadržaj" sheetId="2" state="hidden" r:id="rId2"/>
    <sheet name="1.pripr" sheetId="3" state="hidden" r:id="rId3"/>
    <sheet name="2.zem" sheetId="4" state="hidden" r:id="rId4"/>
    <sheet name="3.AB " sheetId="5" state="hidden" r:id="rId5"/>
    <sheet name="4.izol" sheetId="6" state="hidden" r:id="rId6"/>
    <sheet name="5.zid" sheetId="7" state="hidden" r:id="rId7"/>
    <sheet name="6.fasad" sheetId="8" state="hidden" r:id="rId8"/>
    <sheet name="7.tesarski" sheetId="9" state="hidden" r:id="rId9"/>
    <sheet name="8.lim" sheetId="10" state="hidden" r:id="rId10"/>
    <sheet name="9.PVCstol  " sheetId="11" state="hidden" r:id="rId11"/>
    <sheet name="10.Vrata Garaže" sheetId="12" state="hidden" r:id="rId12"/>
    <sheet name="11.UN stol " sheetId="13" state="hidden" r:id="rId13"/>
    <sheet name="12.step-ograde" sheetId="14" state="hidden" r:id="rId14"/>
    <sheet name="13.gk" sheetId="15" state="hidden" r:id="rId15"/>
    <sheet name="14.park" sheetId="16" state="hidden" r:id="rId16"/>
    <sheet name="15.ker" sheetId="17" state="hidden" r:id="rId17"/>
    <sheet name="16.kamenarski" sheetId="18" state="hidden" r:id="rId18"/>
    <sheet name="17.licil" sheetId="19" state="hidden" r:id="rId19"/>
    <sheet name="18.drvena obloga" sheetId="20" state="hidden" r:id="rId20"/>
    <sheet name="19.montazni" sheetId="21" state="hidden" r:id="rId21"/>
    <sheet name="rekap go" sheetId="22" state="hidden" r:id="rId22"/>
    <sheet name="Naslovnica" sheetId="23" state="hidden" r:id="rId23"/>
    <sheet name="Opći uvjeti" sheetId="24" state="hidden" r:id="rId24"/>
    <sheet name="Troskovnik vodovoda i odvodnje" sheetId="25" state="hidden" r:id="rId25"/>
    <sheet name="1_Plin" sheetId="26" state="hidden" r:id="rId26"/>
    <sheet name="2_GR" sheetId="27" state="hidden" r:id="rId27"/>
    <sheet name="3_HL " sheetId="28" state="hidden" r:id="rId28"/>
    <sheet name="4_Ventilacija" sheetId="29" state="hidden" r:id="rId29"/>
    <sheet name="Rekapitulacija" sheetId="30" state="hidden" r:id="rId30"/>
    <sheet name="1.RAZVODNI ORMARI" sheetId="31" state="hidden" r:id="rId31"/>
    <sheet name="2.RASVJETA I PRIKLJUČCI" sheetId="32" state="hidden" r:id="rId32"/>
    <sheet name="6.REKAPITULACIJA" sheetId="33" state="hidden" r:id="rId33"/>
    <sheet name="3.KABELI" sheetId="34" state="hidden" r:id="rId34"/>
    <sheet name="4.SLABA STRUJA" sheetId="35" state="hidden" r:id="rId35"/>
    <sheet name="5.GROMOBRAN I UZEMLJENJE" sheetId="36" state="hidden" r:id="rId36"/>
    <sheet name="TROŠKOVNIK(1)" sheetId="37" r:id="rId37"/>
  </sheets>
  <externalReferences>
    <externalReference r:id="rId40"/>
    <externalReference r:id="rId41"/>
    <externalReference r:id="rId42"/>
  </externalReferences>
  <definedNames>
    <definedName name="_Toc167617771_27" localSheetId="36">'[1]B.09 POVIŠENI PODOVI - O. U.'!#REF!</definedName>
    <definedName name="_Toc167617771_27">'[1]B.09 POVIŠENI PODOVI - O. U.'!#REF!</definedName>
    <definedName name="_xlfn.AGGREGATE" hidden="1">#NAME?</definedName>
    <definedName name="a" localSheetId="36">#REF!</definedName>
    <definedName name="a">#REF!</definedName>
    <definedName name="ANEX_I">'[2]naslovna stranica'!$G$10</definedName>
    <definedName name="ANEX_II">'[2]naslovna stranica'!$G$11</definedName>
    <definedName name="ATR">'[2]naslovna stranica'!$B$24</definedName>
    <definedName name="BROJ_SIT">'[2]naslovna stranica'!$G$16</definedName>
    <definedName name="DATUM_DANAS">'[2]naslovna stranica'!$G$17</definedName>
    <definedName name="der" localSheetId="36">#REF!</definedName>
    <definedName name="der">#REF!</definedName>
    <definedName name="DIREKTOR">'[2]naslovna stranica'!$C$19</definedName>
    <definedName name="Excel_BuiltIn__FilterDatabase_2" localSheetId="36">'[3]Legenda'!#REF!</definedName>
    <definedName name="Excel_BuiltIn__FilterDatabase_2">'[3]Legenda'!#REF!</definedName>
    <definedName name="Excel_BuiltIn_Print_Area_1" localSheetId="36">#REF!</definedName>
    <definedName name="Excel_BuiltIn_Print_Area_1">#REF!</definedName>
    <definedName name="Excel_BuiltIn_Print_Area_1___1" localSheetId="36">#REF!</definedName>
    <definedName name="Excel_BuiltIn_Print_Area_1___1">#REF!</definedName>
    <definedName name="Excel_BuiltIn_Print_Area_1_1_1" localSheetId="36">#REF!</definedName>
    <definedName name="Excel_BuiltIn_Print_Area_1_1_1">#REF!</definedName>
    <definedName name="Excel_BuiltIn_Print_Area_17_1" localSheetId="36">#REF!</definedName>
    <definedName name="Excel_BuiltIn_Print_Area_17_1">#REF!</definedName>
    <definedName name="Excel_BuiltIn_Print_Area_19_1" localSheetId="36">#REF!</definedName>
    <definedName name="Excel_BuiltIn_Print_Area_19_1">#REF!</definedName>
    <definedName name="Excel_BuiltIn_Print_Area_9">"$"</definedName>
    <definedName name="Excel_BuiltIn_Print_Area_9_1">"$"</definedName>
    <definedName name="Excel_BuiltIn_Print_Titles_1" localSheetId="36">#REF!</definedName>
    <definedName name="Excel_BuiltIn_Print_Titles_1">#REF!</definedName>
    <definedName name="Excel_BuiltIn_Print_Titles_1___1" localSheetId="36">#REF!</definedName>
    <definedName name="Excel_BuiltIn_Print_Titles_1___1">#REF!</definedName>
    <definedName name="Excel_BuiltIn_Print_Titles_1_1" localSheetId="36">'[1]Naslovnica'!#REF!</definedName>
    <definedName name="Excel_BuiltIn_Print_Titles_1_1">'[1]Naslovnica'!#REF!</definedName>
    <definedName name="Excel_BuiltIn_Print_Titles_2" localSheetId="36">#REF!</definedName>
    <definedName name="Excel_BuiltIn_Print_Titles_2">#REF!</definedName>
    <definedName name="Excel_BuiltIn_Print_Titles_3" localSheetId="36">#REF!</definedName>
    <definedName name="Excel_BuiltIn_Print_Titles_3">#REF!</definedName>
    <definedName name="Excel_BuiltIn_Print_Titles_3_1" localSheetId="36">#REF!</definedName>
    <definedName name="Excel_BuiltIn_Print_Titles_3_1">#REF!</definedName>
    <definedName name="Excel_BuiltIn_Print_Titles_4" localSheetId="36">#REF!</definedName>
    <definedName name="Excel_BuiltIn_Print_Titles_4">#REF!</definedName>
    <definedName name="Excel_BuiltIn_Print_Titles_4_1" localSheetId="36">#REF!</definedName>
    <definedName name="Excel_BuiltIn_Print_Titles_4_1">#REF!</definedName>
    <definedName name="Excel_BuiltIn_Print_Titles_5" localSheetId="36">#REF!</definedName>
    <definedName name="Excel_BuiltIn_Print_Titles_5">#REF!</definedName>
    <definedName name="Excel_BuiltIn_Print_Titles_5_1" localSheetId="36">#REF!</definedName>
    <definedName name="Excel_BuiltIn_Print_Titles_5_1">#REF!</definedName>
    <definedName name="Excel_BuiltIn_Print_Titles_6" localSheetId="36">#REF!</definedName>
    <definedName name="Excel_BuiltIn_Print_Titles_6">#REF!</definedName>
    <definedName name="Excel_BuiltIn_Print_Titles_6___6" localSheetId="36">#REF!</definedName>
    <definedName name="Excel_BuiltIn_Print_Titles_6___6">#REF!</definedName>
    <definedName name="Excel_BuiltIn_Print_Titles_6_1" localSheetId="36">#REF!</definedName>
    <definedName name="Excel_BuiltIn_Print_Titles_6_1">#REF!</definedName>
    <definedName name="Excel_BuiltIn_Print_Titles_7">"$"</definedName>
    <definedName name="Excel_BuiltIn_Print_Titles_7_1">"$"</definedName>
    <definedName name="Excel_BuiltIn_Print_Titles_8" localSheetId="36">#REF!</definedName>
    <definedName name="Excel_BuiltIn_Print_Titles_8">#REF!</definedName>
    <definedName name="Excel_BuiltIn_Print_Titles_8_1" localSheetId="36">#REF!</definedName>
    <definedName name="Excel_BuiltIn_Print_Titles_8_1">#REF!</definedName>
    <definedName name="Excel_BuiltIn_Print_Titles_9">"$"</definedName>
    <definedName name="Excel_BuiltIn_Print_Titles_9_1">"$"</definedName>
    <definedName name="gdfgfd" localSheetId="36">'[1]B.09 POVIŠENI PODOVI - O. U.'!#REF!</definedName>
    <definedName name="gdfgfd">'[1]B.09 POVIŠENI PODOVI - O. U.'!#REF!</definedName>
    <definedName name="GOD_SIT">'[2]naslovna stranica'!$E$15</definedName>
    <definedName name="hrc" localSheetId="36">'[1]B.09 POVIŠENI PODOVI - O. U.'!#REF!</definedName>
    <definedName name="hrc">'[1]B.09 POVIŠENI PODOVI - O. U.'!#REF!</definedName>
    <definedName name="INVESTITOR">'[2]naslovna stranica'!$C$2</definedName>
    <definedName name="MJES_BRUTTO" localSheetId="36">#REF!</definedName>
    <definedName name="MJES_BRUTTO">#REF!</definedName>
    <definedName name="MJES_IZVR" localSheetId="36">#REF!</definedName>
    <definedName name="MJES_IZVR">#REF!</definedName>
    <definedName name="MJES_PDV" localSheetId="36">#REF!</definedName>
    <definedName name="MJES_PDV">#REF!</definedName>
    <definedName name="MJES_SIT">'[2]naslovna stranica'!$C$15</definedName>
    <definedName name="n" localSheetId="36">#REF!</definedName>
    <definedName name="n">#REF!</definedName>
    <definedName name="NADZOR">'[2]naslovna stranica'!$C$22</definedName>
    <definedName name="obračunradova2">#REF!</definedName>
    <definedName name="OBRADIO">'[2]naslovna stranica'!$C$20</definedName>
    <definedName name="PDV">'[2]naslovna stranica'!$E$11</definedName>
    <definedName name="Podrucje" localSheetId="36">#REF!</definedName>
    <definedName name="Podrucje">#REF!</definedName>
    <definedName name="_xlnm.Print_Area" localSheetId="36">'TROŠKOVNIK(1)'!$A$1:$F$293</definedName>
    <definedName name="postotak">1</definedName>
    <definedName name="PREDH_SIT" localSheetId="36">#REF!</definedName>
    <definedName name="PREDH_SIT">#REF!</definedName>
    <definedName name="_xlnm.Print_Area" localSheetId="2">'1.pripr'!$A$1:$F$48</definedName>
    <definedName name="_xlnm.Print_Area" localSheetId="30">'1.RAZVODNI ORMARI'!$A$1:$H$42</definedName>
    <definedName name="_xlnm.Print_Area" localSheetId="25">'1_Plin'!$A$1:$G$131</definedName>
    <definedName name="_xlnm.Print_Area" localSheetId="11">'10.Vrata Garaže'!$A$1:$F$20</definedName>
    <definedName name="_xlnm.Print_Area" localSheetId="12">'11.UN stol '!$A$1:$F$34</definedName>
    <definedName name="_xlnm.Print_Area" localSheetId="13">'12.step-ograde'!$A$1:$F$21</definedName>
    <definedName name="_xlnm.Print_Area" localSheetId="14">'13.gk'!$A$1:$F$15</definedName>
    <definedName name="_xlnm.Print_Area" localSheetId="15">'14.park'!$A$1:$F$23</definedName>
    <definedName name="_xlnm.Print_Area" localSheetId="16">'15.ker'!$A$1:$F$67</definedName>
    <definedName name="_xlnm.Print_Area" localSheetId="17">'16.kamenarski'!$A$1:$F$28</definedName>
    <definedName name="_xlnm.Print_Area" localSheetId="18">'17.licil'!$A$1:$F$40</definedName>
    <definedName name="_xlnm.Print_Area" localSheetId="19">'18.drvena obloga'!$A$1:$F$19</definedName>
    <definedName name="_xlnm.Print_Area" localSheetId="20">'19.montazni'!$A$1:$F$15</definedName>
    <definedName name="_xlnm.Print_Area" localSheetId="31">'2.RASVJETA I PRIKLJUČCI'!$A$1:$H$144</definedName>
    <definedName name="_xlnm.Print_Area" localSheetId="3">'2.zem'!$A$1:$F$35</definedName>
    <definedName name="_xlnm.Print_Area" localSheetId="26">'2_GR'!$A$1:$G$128</definedName>
    <definedName name="_xlnm.Print_Area" localSheetId="4">'3.AB '!$A$1:$F$71</definedName>
    <definedName name="_xlnm.Print_Area" localSheetId="33">'3.KABELI'!$A$1:$H$24</definedName>
    <definedName name="_xlnm.Print_Area" localSheetId="27">'3_HL '!$A$1:$G$52</definedName>
    <definedName name="_xlnm.Print_Area" localSheetId="5">'4.izol'!$A$1:$F$71</definedName>
    <definedName name="_xlnm.Print_Area" localSheetId="34">'4.SLABA STRUJA'!$A$1:$H$48</definedName>
    <definedName name="_xlnm.Print_Area" localSheetId="28">'4_Ventilacija'!$A$1:$G$64</definedName>
    <definedName name="_xlnm.Print_Area" localSheetId="35">'5.GROMOBRAN I UZEMLJENJE'!$A$1:$H$36</definedName>
    <definedName name="_xlnm.Print_Area" localSheetId="6">'5.zid'!$A$1:$F$133</definedName>
    <definedName name="_xlnm.Print_Area" localSheetId="7">'6.fasad'!$A$1:$F$41</definedName>
    <definedName name="_xlnm.Print_Area" localSheetId="32">'6.REKAPITULACIJA'!$A$1:$H$26</definedName>
    <definedName name="_xlnm.Print_Area" localSheetId="8">'7.tesarski'!$A$1:$F$38</definedName>
    <definedName name="_xlnm.Print_Area" localSheetId="9">'8.lim'!$A$1:$F$44</definedName>
    <definedName name="_xlnm.Print_Area" localSheetId="10">'9.PVCstol  '!$A$1:$F$71</definedName>
    <definedName name="_xlnm.Print_Area" localSheetId="22">'Naslovnica'!$A$1:$F$54</definedName>
    <definedName name="_xlnm.Print_Area" localSheetId="23">'Opći uvjeti'!$A$1:$H$29</definedName>
    <definedName name="_xlnm.Print_Area" localSheetId="21">'rekap go'!$A$1:$F$50</definedName>
    <definedName name="_xlnm.Print_Area" localSheetId="1">'sadržaj'!$A$1:$F$46</definedName>
    <definedName name="_xlnm.Print_Area" localSheetId="24">'Troskovnik vodovoda i odvodnje'!$A$1:$F$468</definedName>
    <definedName name="_xlnm.Print_Area" localSheetId="36">'TROŠKOVNIK(1)'!$A$1:$F$285</definedName>
    <definedName name="_xlnm.Print_Area" localSheetId="0">'uvjeti GO'!$A$1:$F$48</definedName>
    <definedName name="_xlnm.Print_Titles" localSheetId="2">'1.pripr'!$1:$4</definedName>
    <definedName name="_xlnm.Print_Titles" localSheetId="30">'1.RAZVODNI ORMARI'!$1:$4</definedName>
    <definedName name="_xlnm.Print_Titles" localSheetId="25">'1_Plin'!$1:$6</definedName>
    <definedName name="_xlnm.Print_Titles" localSheetId="11">'10.Vrata Garaže'!$1:$3</definedName>
    <definedName name="_xlnm.Print_Titles" localSheetId="12">'11.UN stol '!$1:$3</definedName>
    <definedName name="_xlnm.Print_Titles" localSheetId="13">'12.step-ograde'!$1:$3</definedName>
    <definedName name="_xlnm.Print_Titles" localSheetId="14">'13.gk'!$1:$3</definedName>
    <definedName name="_xlnm.Print_Titles" localSheetId="15">'14.park'!$1:$3</definedName>
    <definedName name="_xlnm.Print_Titles" localSheetId="16">'15.ker'!$1:$3</definedName>
    <definedName name="_xlnm.Print_Titles" localSheetId="17">'16.kamenarski'!$1:$3</definedName>
    <definedName name="_xlnm.Print_Titles" localSheetId="18">'17.licil'!$1:$3</definedName>
    <definedName name="_xlnm.Print_Titles" localSheetId="19">'18.drvena obloga'!$1:$3</definedName>
    <definedName name="_xlnm.Print_Titles" localSheetId="20">'19.montazni'!$1:$3</definedName>
    <definedName name="_xlnm.Print_Titles" localSheetId="31">'2.RASVJETA I PRIKLJUČCI'!$1:$4</definedName>
    <definedName name="_xlnm.Print_Titles" localSheetId="3">'2.zem'!$1:$3</definedName>
    <definedName name="_xlnm.Print_Titles" localSheetId="26">'2_GR'!$1:$6</definedName>
    <definedName name="_xlnm.Print_Titles" localSheetId="4">'3.AB '!$1:$3</definedName>
    <definedName name="_xlnm.Print_Titles" localSheetId="33">'3.KABELI'!$1:$4</definedName>
    <definedName name="_xlnm.Print_Titles" localSheetId="27">'3_HL '!$1:$6</definedName>
    <definedName name="_xlnm.Print_Titles" localSheetId="5">'4.izol'!$1:$3</definedName>
    <definedName name="_xlnm.Print_Titles" localSheetId="34">'4.SLABA STRUJA'!$1:$4</definedName>
    <definedName name="_xlnm.Print_Titles" localSheetId="28">'4_Ventilacija'!$1:$6</definedName>
    <definedName name="_xlnm.Print_Titles" localSheetId="35">'5.GROMOBRAN I UZEMLJENJE'!$1:$4</definedName>
    <definedName name="_xlnm.Print_Titles" localSheetId="6">'5.zid'!$1:$3</definedName>
    <definedName name="_xlnm.Print_Titles" localSheetId="7">'6.fasad'!$1:$3</definedName>
    <definedName name="_xlnm.Print_Titles" localSheetId="32">'6.REKAPITULACIJA'!$1:$4</definedName>
    <definedName name="_xlnm.Print_Titles" localSheetId="8">'7.tesarski'!$2:$3</definedName>
    <definedName name="_xlnm.Print_Titles" localSheetId="9">'8.lim'!$1:$3</definedName>
    <definedName name="_xlnm.Print_Titles" localSheetId="10">'9.PVCstol  '!$1:$3</definedName>
    <definedName name="_xlnm.Print_Titles" localSheetId="21">'rekap go'!$2:$3</definedName>
    <definedName name="_xlnm.Print_Titles" localSheetId="1">'sadržaj'!$2:$3</definedName>
    <definedName name="_xlnm.Print_Titles" localSheetId="24">'Troskovnik vodovoda i odvodnje'!$56:$61</definedName>
    <definedName name="_xlnm.Print_Titles" localSheetId="36">'TROŠKOVNIK(1)'!$13:$13</definedName>
    <definedName name="REALIZACIJA">'[2]Nap'!$J$381</definedName>
    <definedName name="SIT_BROJ">'[2]naslovna stranica'!$G$15</definedName>
    <definedName name="UGOV_BROJ">'[2]naslovna stranica'!$C$8</definedName>
    <definedName name="UGOV_IZNOS">'[2]naslovna stranica'!$G$9</definedName>
    <definedName name="UKUPNA_ISPLATA" localSheetId="36">#REF!</definedName>
    <definedName name="UKUPNA_ISPLATA">#REF!</definedName>
    <definedName name="URU_BROJ">'[2]naslovna stranica'!$G$8</definedName>
    <definedName name="VRSTA_SIT">'[2]naslovna stranica'!$C$16</definedName>
    <definedName name="w">#REF!</definedName>
    <definedName name="w1w">#REF!</definedName>
    <definedName name="Z_2B41C518_373E_44D7_988B_BBBBEED74B3B_.wvu.Cols" localSheetId="35" hidden="1">'5.GROMOBRAN I UZEMLJENJE'!$F:$G</definedName>
    <definedName name="Z_2B41C518_373E_44D7_988B_BBBBEED74B3B_.wvu.PrintArea" localSheetId="30" hidden="1">'1.RAZVODNI ORMARI'!$A$2:$E$8</definedName>
    <definedName name="Z_2B41C518_373E_44D7_988B_BBBBEED74B3B_.wvu.PrintArea" localSheetId="35" hidden="1">'5.GROMOBRAN I UZEMLJENJE'!$A$1:$E$6</definedName>
  </definedNames>
  <calcPr fullCalcOnLoad="1"/>
</workbook>
</file>

<file path=xl/sharedStrings.xml><?xml version="1.0" encoding="utf-8"?>
<sst xmlns="http://schemas.openxmlformats.org/spreadsheetml/2006/main" count="2816" uniqueCount="1528">
  <si>
    <t>I</t>
  </si>
  <si>
    <t>rad</t>
  </si>
  <si>
    <t>broj</t>
  </si>
  <si>
    <t>stavka</t>
  </si>
  <si>
    <t>količina</t>
  </si>
  <si>
    <t>m2</t>
  </si>
  <si>
    <t>kom</t>
  </si>
  <si>
    <t>REKAPITULACIJA</t>
  </si>
  <si>
    <t>A</t>
  </si>
  <si>
    <t>m1</t>
  </si>
  <si>
    <t>kg</t>
  </si>
  <si>
    <t>m3</t>
  </si>
  <si>
    <t>1.</t>
  </si>
  <si>
    <t>2.</t>
  </si>
  <si>
    <t>3.</t>
  </si>
  <si>
    <t>4.</t>
  </si>
  <si>
    <t>5.</t>
  </si>
  <si>
    <t>6.</t>
  </si>
  <si>
    <t>7.</t>
  </si>
  <si>
    <t>8.</t>
  </si>
  <si>
    <t>9.</t>
  </si>
  <si>
    <t>10.</t>
  </si>
  <si>
    <t>11.</t>
  </si>
  <si>
    <t>m</t>
  </si>
  <si>
    <t>GRAĐEVINSKI RADOVI</t>
  </si>
  <si>
    <t>B.</t>
  </si>
  <si>
    <t>OBRTNIČKI RADOVI</t>
  </si>
  <si>
    <t>IZNOS</t>
  </si>
  <si>
    <t>II</t>
  </si>
  <si>
    <t>LIMARSKI RADOVI</t>
  </si>
  <si>
    <t>KERAMIČARSKI RADOVI</t>
  </si>
  <si>
    <t>paušal</t>
  </si>
  <si>
    <t>12.</t>
  </si>
  <si>
    <t>13.</t>
  </si>
  <si>
    <t>14.</t>
  </si>
  <si>
    <t>20.</t>
  </si>
  <si>
    <t>-</t>
  </si>
  <si>
    <t>2.2.</t>
  </si>
  <si>
    <t>UKUPNO:</t>
  </si>
  <si>
    <t>2.1.</t>
  </si>
  <si>
    <t>5.1.</t>
  </si>
  <si>
    <t>5.2.</t>
  </si>
  <si>
    <t>5.3.</t>
  </si>
  <si>
    <t>5.4.</t>
  </si>
  <si>
    <t>PARKETARSKI RADOVI</t>
  </si>
  <si>
    <t>16.</t>
  </si>
  <si>
    <t>17.</t>
  </si>
  <si>
    <t>18.</t>
  </si>
  <si>
    <t>DN25</t>
  </si>
  <si>
    <t>kompl</t>
  </si>
  <si>
    <t>kompl.</t>
  </si>
  <si>
    <t>15.</t>
  </si>
  <si>
    <t>19.</t>
  </si>
  <si>
    <t>21.</t>
  </si>
  <si>
    <t>PDV</t>
  </si>
  <si>
    <t>mjera</t>
  </si>
  <si>
    <t>cijena</t>
  </si>
  <si>
    <t>iznos</t>
  </si>
  <si>
    <t>ZIDARSKI RADOVI</t>
  </si>
  <si>
    <t>IZOLATERSKI RADOVI</t>
  </si>
  <si>
    <t>KAMENARSKI RADOVI</t>
  </si>
  <si>
    <t>LIČILAČKI RADOVI</t>
  </si>
  <si>
    <t>Projektant:</t>
  </si>
  <si>
    <t>DN20</t>
  </si>
  <si>
    <t>Napomena:</t>
  </si>
  <si>
    <t>A.1</t>
  </si>
  <si>
    <t xml:space="preserve"> </t>
  </si>
  <si>
    <t>GRAĐEVINSKI RADOVI UKUPNO:</t>
  </si>
  <si>
    <t>KAMENARSKI RADOVI UKUPNO:</t>
  </si>
  <si>
    <t>NEPREDVIĐENI RADOVI</t>
  </si>
  <si>
    <t>A.1.1</t>
  </si>
  <si>
    <t>A.1.2</t>
  </si>
  <si>
    <t>A.2</t>
  </si>
  <si>
    <t>UNUTARNJA STOLARIJA</t>
  </si>
  <si>
    <t>kpl</t>
  </si>
  <si>
    <t>UKUPNO</t>
  </si>
  <si>
    <t>4.1.</t>
  </si>
  <si>
    <t>4.2.</t>
  </si>
  <si>
    <t>4.3.</t>
  </si>
  <si>
    <t>4.4.</t>
  </si>
  <si>
    <t>Građevina: INDIVIDUALNA STAMBENA ZGRADA
Investitor  : Antonio Tomrecaj   LOKACIJA::Vrbanići 14,Zagreb</t>
  </si>
  <si>
    <t>ZAJEDNIČKI OPĆI UVJETI UZ TROŠKOVNIK</t>
  </si>
  <si>
    <t>Svi radovi koji su predmet ovog troškovnika moraju se izvesti u skladu s važećim tehničkim propisima, HRN,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</si>
  <si>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 xml:space="preserve">Sve odredbe posebnih uvjeta i ovih općih uvjeta smatraju se sastavnim dijelom opisa svake pojedine stavke ovog troškovnika i vrijede za sve radove, osim ako ih opis stavke troškovnika ne isključuje. </t>
  </si>
  <si>
    <t>Prije kalkulacije cijena ponuditelj je u obvezi detaljno proučiti projektnu dokumentaciju i lokaciju objekta radi potpunog uvida o obimu i vrsti svih radova.</t>
  </si>
  <si>
    <t>Ako opisom stavke troškovnika nije precizno određene kvaliteta materijala, izvođač je u obvezi koristitii isključivo materijal prve klase.</t>
  </si>
  <si>
    <t>U jediničnu cijenu svih radova opisanih u ovom troškovniku mora biti uključen sav rad i materijal do potpune funkcionalne gotovosti svake pojedinačne stavke troškovnika i građevine u cjelini, odnosno mora biti uključeno sve kako slijedi:</t>
  </si>
  <si>
    <t>osiguranje gradilišta</t>
  </si>
  <si>
    <t>osiguranje i zaštita susjednih objekata, te popravak štete nastale na istima za vrijeme izvođenja radova</t>
  </si>
  <si>
    <t>osiguranje i zaštita dijelova objekta koji se ne ruše, te popravak štete nastale na istima za vrijeme izvođenja radova</t>
  </si>
  <si>
    <t>osiguranje nesmetanog odvijanja prometa i prolaza</t>
  </si>
  <si>
    <t xml:space="preserve">sve higijensko-tehničke zaštitne mjere za sve djelatnike na gradilištu </t>
  </si>
  <si>
    <t>naknada za gradsku deponiju</t>
  </si>
  <si>
    <t>naknada za zauzimanje javnih prometnih i ostalih površina, te popravak štete nastale na tim površinama za vrijeme zauzimanja istih od strane izvođača</t>
  </si>
  <si>
    <t>organizacija gradilišta: zaštitna ograda gradilišta, pristupne rampe i/ili tuneli, pomoćni prolazi, skladišta kontejnersko naselje uključivo ured za nadzorne inženjere, WC, privremeni priključak struje i vode te ostalih potrebnih instalacija, čišćenje, čuvarska služba i ostalo za nesmetano funkcioniranje gradilišta</t>
  </si>
  <si>
    <t>svi troškovi i takse privremenih priključaka instalacija</t>
  </si>
  <si>
    <t>izrada, montaža, demontaža, održavanje i transposrt svih potrebneih pokretnih, nepokretnih, radnih, transportnih i pomoćnih skela</t>
  </si>
  <si>
    <t>iskolčenje s određivanjem i održavanjem stalnih točaka</t>
  </si>
  <si>
    <t>sav osnovni i pomoćni rad</t>
  </si>
  <si>
    <t>sav osnovni i pomoćni materijal</t>
  </si>
  <si>
    <t xml:space="preserve">sav alat, mehanizacija i amortizacija istih </t>
  </si>
  <si>
    <t>svi vanjski i unutrašnji transporti</t>
  </si>
  <si>
    <t>sav normalni rastur i otpad materijala</t>
  </si>
  <si>
    <t>sva potrebna ispitivanja i ishođenje atesta za ugrađenie materijale / opremu / postrojenja i izvedenu konstrukciju</t>
  </si>
  <si>
    <t>crpljenja vode iz građevinske jame, zaštita iskopa, sabirne jame</t>
  </si>
  <si>
    <t>čišćenje i održavanje prometnica kojima se odvija transport sa i na gradilište</t>
  </si>
  <si>
    <t>čišćenje i održavanje objekta i gradilišta za cijelo vrijeme izvođenja radova</t>
  </si>
  <si>
    <t>svi ostali troškovi nužni za izvođenje radova i dovršenje građevine kao funkcionalne cjeline</t>
  </si>
  <si>
    <t>Radove koji su u troškovniku iskazani paušalno izvođač je u obvezi izvesti u cijelosti, bez obzira na potpunost opisa troškovničke stavke.</t>
  </si>
  <si>
    <t>Po završetku svih radova na objektu izvođač je u obvezi ukloniti sve privremene objekte, alat, inventar i skele, kontejnere i ostalo, odnosno predmetnu parcelu i sve ostale parcele, prometnice i površine koje je tijekom gradnje zauzeo očistiti od sveg materijala, alata, mehanizacije i objekete, te dovesti u prvobitno stanje, ako troškovnikom nije drugačije određeno.</t>
  </si>
  <si>
    <t xml:space="preserve">Ako troškovnikom nije drugačije određeno, sve boje, završne obrade, vidljive okove i slično, odabire investitor. </t>
  </si>
  <si>
    <t>A.</t>
  </si>
  <si>
    <t>PRIPREMNI RADOVI</t>
  </si>
  <si>
    <t>ZEMLJANI RADOVI</t>
  </si>
  <si>
    <t>AB RADOVI</t>
  </si>
  <si>
    <t xml:space="preserve">FASADERSKI I SKELARSKI RADOVI </t>
  </si>
  <si>
    <t>TESARSKI  RADOVI</t>
  </si>
  <si>
    <t xml:space="preserve">LIMARSKI RADOVI </t>
  </si>
  <si>
    <t>PVC STOLARIJA</t>
  </si>
  <si>
    <t>VRATA GARAŽE</t>
  </si>
  <si>
    <t>UNUTARNJE STEPENICE,OBLOGE I OGRADE</t>
  </si>
  <si>
    <t>GIPS-KARTONSKI RADOVI</t>
  </si>
  <si>
    <t xml:space="preserve">PARKETARSKI RADOVI </t>
  </si>
  <si>
    <t xml:space="preserve">KERAMIČARSKI RADOVI </t>
  </si>
  <si>
    <t>DRVENA OBLOGA</t>
  </si>
  <si>
    <t>MONTAŽNI RADOVI</t>
  </si>
  <si>
    <t>Redni broj</t>
  </si>
  <si>
    <t>Opis</t>
  </si>
  <si>
    <t>Jedinica mjere</t>
  </si>
  <si>
    <t>Količina</t>
  </si>
  <si>
    <t xml:space="preserve">Jedinična cijena (kn)
</t>
  </si>
  <si>
    <t>Ukupna cijena
(kn)</t>
  </si>
  <si>
    <t xml:space="preserve">Napomena: </t>
  </si>
  <si>
    <t>Uz navedenu dokumentaciju iz završnih radova izvoditelj radova s investitorom mora kod tehničkog pregleda pribaviti i priložiti kompletnu atestnu dokumentaciju materijala i ispitivanja instalacija kao dokaz za dobivanje uporabne dozvole a sve u okviru zakonskih normi.</t>
  </si>
  <si>
    <t>Opći uvjeti su sastavni dio troškovnika te nadopunjnavaju opis pojedinih stavki.</t>
  </si>
  <si>
    <t>U zasebnom dokumentu navedeni su opći tehnički uvjeti ugovaranja, i izvedbe radova te popis obvezujućih normi i tehničkih propisa</t>
  </si>
  <si>
    <t>1.1</t>
  </si>
  <si>
    <t>Organiziacija i priprema gradilišta u skladu s planom izvođenja radova i važećim propisima ZNR.</t>
  </si>
  <si>
    <t>Mobilizacija održavanje i demobilizacija opreme, alata i strojeva.</t>
  </si>
  <si>
    <t>Mobilazaciju održavanje i demobilizaciju kontejnera uprave gradilišta i privremenih sanitarnih čvorova.</t>
  </si>
  <si>
    <t>Izrada i osiguranje vanjskih privremenih priključaka tijekom radova ( struja i voda) u koordiniciji s nadležnim komunalnim poduzećima, troškovi struje vode i sve pogonske energije.</t>
  </si>
  <si>
    <t>Čišćenje mjesta rada, održavanje čistoće, zaštita od prašine, redovita čišćenja i završna čišćenja gradilišta, površina i mjesta rada.</t>
  </si>
  <si>
    <t>Osiguranje privremenih puteva i manipulativnih površina, te osiguranje mjesta za skladištenje i deponiranje materijla.</t>
  </si>
  <si>
    <t>Mobilizacija održavanje i demobilizacija vertikalnog i horizontalnog transporta.</t>
  </si>
  <si>
    <t>Osiguranje i zaštita okoline, dijelova građevine na kojoj se radovi odvijaju od štetnog utjecaja radova i vremenskih prilika (oborine, vjetar, temperature, smrzavica)</t>
  </si>
  <si>
    <t>Mobilizacija održavanje i demobilizacija radnih platformi.</t>
  </si>
  <si>
    <t>Postava održavanje i demontaža pomoćnih - zaštitnih konstrukcija i ograda za zaštitu od pada ljudi, otpada od rušenja, građevinskog materijala, dijelova građevine, alata i opreme, sa mjesta rada u okolini, a sve u skladu s važećim propisima zaštite na radu.</t>
  </si>
  <si>
    <t xml:space="preserve">Postava oznaka upozorenja, table gradilišta, oznaka opasnosti i zabrane te ostalih oznaka ZNR. </t>
  </si>
  <si>
    <t>Uzimanje mjera i kontrole izmjera na građevini, pribavljanje potrebnih uzoraka, provedba tekućih ispitivanja, i dokazivanje kvalitete i dr.</t>
  </si>
  <si>
    <t>Osiguranje upravljanja otpadom i provedba zbrinjavanja otpada prema važećim propisima-</t>
  </si>
  <si>
    <t>Obračun u kompletu.</t>
  </si>
  <si>
    <t>kpl.</t>
  </si>
  <si>
    <t>1.2</t>
  </si>
  <si>
    <t>Dobava i postava pomoćnih gradilišnih objekata kao što je: postavljanje i kasnije uklanjanje priručnih WC kabina,  te kontejnera za manji sitni alat na gradilištu cca 4x2.5m.  Montaža i demontaža ograde gradilišta sa vratima.</t>
  </si>
  <si>
    <t>NAPOMENA:Postava (dovoz i kasnije odvoz) kontejnera za manji sitni alat na gradilištu.</t>
  </si>
  <si>
    <t>pauš</t>
  </si>
  <si>
    <t>1.3</t>
  </si>
  <si>
    <t>Nanosna skela i geodetsko praćenje radova.</t>
  </si>
  <si>
    <t>Stavka obuhvaća iskolčenje građevine prema izrađenom izvedbenom nacrtu iskolčenja, izradu nacrta, izvedbu nanosne skele i ostalog iskolčenja te geodetsko praćenje izvedbe konstrukcije od strane ovlaštenog geodeta.</t>
  </si>
  <si>
    <t>1.4.</t>
  </si>
  <si>
    <t>Dobava i postava metalne ploče na bravarskoj konstrukciji sa svim potrebnim informacijama ( investitor, projektant , izvođač, nadzor, broj građevne dozvole itd. ) na mjesto koje odredi investitor odnosno izvođač  i postava ploče sa znakovima upozorenja.</t>
  </si>
  <si>
    <t>PRIPREMNI RADOVI  UKUPNO:</t>
  </si>
  <si>
    <t>Navedeni radovi se odnose na građevinu!</t>
  </si>
  <si>
    <t>Drenaža i ostali radovi nisu predmet ovog ttoškovnika</t>
  </si>
  <si>
    <t>Strojno otkopavanje humusnog sloja, tla C. Kategorije, debljine do 30-45cm, guranje otkopanog materijala na udaljenost do 30m, utovar u transporter, odvoz na deponiju gradilišta.</t>
  </si>
  <si>
    <t xml:space="preserve">Otkopavanje se vrši na površinama građevinske parcele gdje je predviđena izgradnja građevina. </t>
  </si>
  <si>
    <t>Kvalitetni humusni materijal zadržati na gradilištu za grubo planiranje zelenih površina parcele.</t>
  </si>
  <si>
    <t>Obračun po m3.</t>
  </si>
  <si>
    <t>Građevina</t>
  </si>
  <si>
    <t xml:space="preserve">Strojni  iskop  zemlje II.-III.ktg.  za temeljenje građevine  zajedno sa utovarom i odvozom materijala  na deponiju gradilišta. </t>
  </si>
  <si>
    <t>Obračun po m3 u sraslom stanju.</t>
  </si>
  <si>
    <t>2.3.</t>
  </si>
  <si>
    <t xml:space="preserve"> Ručno  planiranje dna iskopa na horizontalu  s  točnošću  + - 2 cm, utovarom  zemlje  u ručna kolica i prijevoz na gradilišnu deponiju. Za obračun  uzeti 0,05 m3/m2  iskopa zemlje  kod  planiranja površine. Obračun po m2.</t>
  </si>
  <si>
    <t>2.4.</t>
  </si>
  <si>
    <t>Dobava materijala, razastiranje i zbijanje nosive podloge od drobljenca frakcije 0-64mm između svih temelja i ispod podnih ploča. Debljina nasipa 20-30cm.</t>
  </si>
  <si>
    <t>Stavka obuhvaća zbijanje s poravnanjem ±2,00cm do zbijenosti prema uputi geomehaničara i statičara.</t>
  </si>
  <si>
    <t xml:space="preserve">Obračun po m3 u zbijenom stanju. </t>
  </si>
  <si>
    <t>2.5.</t>
  </si>
  <si>
    <r>
      <t>Kombinirano strojno i ručno zatrpavanje i planiranje terena između  zidova temelja, materijalom iz iskopa, uključivo sav gradilišni transport.(Prije izvedbe šljunčane podloge).</t>
    </r>
    <r>
      <rPr>
        <b/>
        <u val="single"/>
        <sz val="10"/>
        <rFont val="Arial Narrow"/>
        <family val="2"/>
      </rPr>
      <t>Stavku kao i šljunak dogovoriti s investitorom,zbog visine kote +/-0,00.</t>
    </r>
  </si>
  <si>
    <t xml:space="preserve">Stavka uključuje zbijanje materijala u slojevima max. debljine 30cm uz potrebno vlaženje. </t>
  </si>
  <si>
    <t>Obračun po m3 u zbijenom stanju.</t>
  </si>
  <si>
    <t>2.6.</t>
  </si>
  <si>
    <t xml:space="preserve"> Čišćenje   terena  oko  objekta  nakon završetka svih radova na objektu kao i poslije  svake  faze rada na  objektu. Stavka    obuhvaća   utovar preostalog zemljanog  i   otpadnog  materijala  u kamion  i  odvoz  na  gradski  deponij udaljenosti  do  10 km. </t>
  </si>
  <si>
    <t xml:space="preserve">a) čišćenje terena  ( građevinska parcela )         </t>
  </si>
  <si>
    <t xml:space="preserve"> ZEMLJANI RADOVI  UKUPNO:</t>
  </si>
  <si>
    <t>BETONSKI RADOVI</t>
  </si>
  <si>
    <t>Opće napomene:</t>
  </si>
  <si>
    <t>Stavke obuhvaćaju sve pripremne radnje, čišćenja podloge, njegu betona tijekom procesa vezivanja, zaštitu betona prilikom izvedbe radova na visokim ili niskim temperaturama.</t>
  </si>
  <si>
    <t>Izvedba u skladu sa projektom konstrukcije i projektom betona.</t>
  </si>
  <si>
    <t>Za sve oplatne sisteme u cijenu stavke uključiti potrebno podupiranje, razupiranje, skele, radne platforme i zaštitne ograde.</t>
  </si>
  <si>
    <t>Otvore i prodore u konstrukcijama izvesti pomoću  oplatnih umetaka od drvene građe i tipskih PVC cijevi - sve prema projektu i uz koordiniranje sa projektima instalacija.</t>
  </si>
  <si>
    <t>Interijerski stropovi i zidovi te betonirani namještaj, koji se ne oblažu pločicama, ostati će vidljivi stoga sva oplata mora biti nova, čista i glatka.</t>
  </si>
  <si>
    <t>Obračun oplate prema stvarno izvedenoj količini po m2 - svi otvori i prodori u oplati se odbijaju u cijelosti a špalete oko otvora i prodora su iskazane u m2 oplate.</t>
  </si>
  <si>
    <t>ARMIRANO BETONSKI RADOVI</t>
  </si>
  <si>
    <t>3.1.</t>
  </si>
  <si>
    <t>Dobava materijala i betoniranje   AB  trakastih temelja građevine 60/80 cm u zemlji bez oplate.  Izvesti   betonom C 25/30.  Beton  srednjeg  presjeka . Obračun  za kompletan rad i  materijal iz  opisa po m3 ugrađenog betona .Temeljne trake armirati prema statičkom računu i planu armature. Armatura zasebna stavka.</t>
  </si>
  <si>
    <t>3.2.</t>
  </si>
  <si>
    <t>Dobava materijala i betoniranje   AB  trakastih temelja terase i ulaza 40/70-75 cm u zemlji bez oplate.  Izvesti   betonom C 25/30.  Beton  srednjeg  presjeka . Obračun  za kompletan rad i  materijal iz  opisa po m3 ugrađenog betona .Temeljne trake armirati prema statičkom računu i planu armature. Armatura zasebna stavka.</t>
  </si>
  <si>
    <t>3.3.</t>
  </si>
  <si>
    <t xml:space="preserve">Dobava materijala i betoniranje  betonske podloge debljine 5 cm. Podloga se izvodi na prethodno nabijeni sloj šljunka. Obračun  za kompletan   rad  i  materijal  po   m3 ugrađenog  betona. </t>
  </si>
  <si>
    <t>3.4.</t>
  </si>
  <si>
    <t>Dobava materijala i betoniranje AB  nadtemeljnih zidova građevine debljine 20-25 cm  sa  C 25/30.  Izvesti prema planu oplate u potrebnoj glatkoj oplati.  Zidove    armirati    prema statičkom  računu i planu armature.   Armatura zasebna  stavka. Prilikom betoniranja   u  zidove  ugraditi  sve elemente predviđene projektom. Obračun za  kompletan  rad, materijal  po  m3 ugrađenog betona,  i  m2 izvedene  glatke dvostrane  oplate(oplata obračunata po m2 gotovog zida).  Izvođač  je dužan  u potpunosti izvoditi glatke  i ravne betone .</t>
  </si>
  <si>
    <t>zid 25 cm,visine 30 cm</t>
  </si>
  <si>
    <t xml:space="preserve">a) beton               </t>
  </si>
  <si>
    <t>b) dvostrana oplata -obračunata po m2 gotovog zida</t>
  </si>
  <si>
    <t>3.5.</t>
  </si>
  <si>
    <t>Dobava materijala i betoniranje   AB  podne ploče građevine,ulaza i terase   debljine 15 cm.  Izvesti   betonom C 25/30,  sa  dodatkom  za vodonepropusnost.  Obračun  za kompletan rad i  materijal iz  opisa po m3 ugrađenog betona . Armatura zasebna stavka.Uračunati i rubnu oplatu ploče.</t>
  </si>
  <si>
    <t xml:space="preserve">a) beton                </t>
  </si>
  <si>
    <t xml:space="preserve">b) rubna oplata                       </t>
  </si>
  <si>
    <t>AB STROPNE PLOČE, GREDE,KONTRA GREDE, STUPOVI,NADVOJI</t>
  </si>
  <si>
    <t>3.6.</t>
  </si>
  <si>
    <t>Dobava materijala i betoniranje stropne  AB  ploča sa i bez konzolnih  prepusta na  krajevima. Izvesti sa C 25/30,  u  jednostranoj glatkoj  oplati, srednjeg    (18 cm)   presjeka.   Ploču izvesti   bez  neravnina  i  gnijezda. Prilikom   betoniranja  ugraditi   sve elemente predviđene za ugradbu,( prodori kroz ploču, ventilacijski otvori i sl.) Visina podupiranja  do max 3,00  m, Ploču armirati  prema statičkom proračunu  i planu    armature .    Izvedbu   uskladiti   sa betoniranjem    osnovne   nosive,   AB konstrukcije  zidova,stupova i  greda. Armatura   zasebna  stavka  obračunata posebno.  Obračun  za  kompletan  rad, materijal   i   radnu  skelu,  po   m3 ugrađenog  betona i m2 izvedene glatke oplate.  Izvođač je dužan u potpunosti izvoditi   glatke  i  ravne  betone .</t>
  </si>
  <si>
    <t>AB PLOČA IZNAD PRIZEMLJA</t>
  </si>
  <si>
    <t xml:space="preserve">a) beton                     </t>
  </si>
  <si>
    <t xml:space="preserve">b) oplata                      </t>
  </si>
  <si>
    <t>3.7.</t>
  </si>
  <si>
    <t>Dobava materijala i betoniranje   AB  unutarnjih jednolrakih stepenica  u potrebnoj   oplati.  Izvesti   betonom C 25/30. Beton malog i srednjeg presjeka. Obračun  za kompletan rad i  materijal iz  opisa po m3 ugrađenog betona i  m2 oplate. Armatura zasebna stavka.</t>
  </si>
  <si>
    <t>b) razvijena oplata</t>
  </si>
  <si>
    <t>3.8.</t>
  </si>
  <si>
    <t>Dobava materijala i betoniranje horizontalnih serklaža-greda/rubnih greda/kontra greda ispod ab ploče na zidovima od opeke visine 20-25-45-50 cm, betonom C 25/30 . U cijenu ukljuciti  dobavu, postavu i demontažu oplate. Betonirati u dvostranoj/trostranoj  oplati. U svemu prema statickom proracunu. Armatura   zasebna  stavka  obračunata posebno.  Obračun  za  kompletan  rad, materijal   i   radnu  skelu,  po   m3 ugrađenog  betona i m2 izvedene glatke oplate.  Izvođač je dužan u potpunosti izvoditi   glatke  i  ravne  betone .</t>
  </si>
  <si>
    <t>3.9.</t>
  </si>
  <si>
    <t>Dobava materijala i betoniranje kosih serklaža na zabatnim zidovima 20/25 cm betonom C 25/30 .U cijenu ukljuciti  dobavu, postavu i demontažu oplate. Betonirati u dvostranoj oplati . U svemu prema statickom proracunu. Armatura   zasebna  stavka  obračunata posebno.  Obračun  za  kompletan  rad, materijal   i   radnu  skelu,  po   m3 ugrađenog  betona i m2 izvedene glatke oplate.  Izvođač je dužan u potpunosti izvoditi   glatke  i  ravne  betone .</t>
  </si>
  <si>
    <t>3.10.</t>
  </si>
  <si>
    <t>Dobava materijala i betoniranje vertikalnih stupova-serklaža  dimenzija 20/25,25/25  po svim etažama građevine, betonom C 25/30. U cijenu ukljuciti  dobavu, postavu i demontažu oplate. Betonirati u  dvostranoj oplati. U svemu prema statickom proracunu. Armatura   zasebna  stavka  obračunata posebno.  Obračun  za  kompletan  rad, materijal   i   radnu  skelu,  po   m3 ugrađenog  betona i m2 izvedene glatke oplate.  Izvođač je dužan u potpunosti izvoditi   glatke  i  ravne  betone .</t>
  </si>
  <si>
    <t xml:space="preserve">a) beton         </t>
  </si>
  <si>
    <t>3.11.</t>
  </si>
  <si>
    <t>Dobava materijala i betoniranje horizontalnih nadvoja iznad vanjskih  i unutarnjih otvora koji nisu obuhvaćeni u stavci 3.08. betonom C 25/30 ,dim do  25/30,30/30 cm. U cijenu ukljuciti  dobavu, postavu i demontažu oplate. Betonirati u trostranoj oplati . U svemu prema statickom proracunu. Armatura   zasebna  stavka  obračunata posebno.  Obračun  za  kompletan  rad, materijal   i   radnu  skelu,  po   m3 ugrađenog  betona i m2 izvedene glatke oplate.  Izvođač je dužan u potpunosti izvoditi   glatke  i  ravne  betone .</t>
  </si>
  <si>
    <t>3.12.</t>
  </si>
  <si>
    <r>
      <t xml:space="preserve"> Dobava,  izrada,  sječenje,  savijanje postava i vezivanje armature na </t>
    </r>
    <r>
      <rPr>
        <b/>
        <sz val="10"/>
        <rFont val="Arial Narrow"/>
        <family val="2"/>
      </rPr>
      <t>građevini</t>
    </r>
    <r>
      <rPr>
        <sz val="10"/>
        <rFont val="Arial Narrow"/>
        <family val="2"/>
      </rPr>
      <t xml:space="preserve">. Izrada   prema   statičkom  računu i nacrtima  savijanja armature. Stvarne količine će se obračunati temeljem  nacrta savijanja, računajući teoretske   težine.  </t>
    </r>
    <r>
      <rPr>
        <b/>
        <sz val="10"/>
        <rFont val="Arial Narrow"/>
        <family val="2"/>
      </rPr>
      <t>Obračun po kg  ugrađene armature.Prikazana aproksimativna količina armature (100 kg/m3).</t>
    </r>
  </si>
  <si>
    <t>Obračun po kg.</t>
  </si>
  <si>
    <t>BETONSKI RADOVI  UKUPNO:</t>
  </si>
  <si>
    <t>HIDROIZOLACIJA  I TOPLINSKA IZOLACIJA</t>
  </si>
  <si>
    <t>Napomena:Toplinska izolacija podova ubračunata u stavkama glazura-Zidarski radovi</t>
  </si>
  <si>
    <t>HIDROIZOLACIJA</t>
  </si>
  <si>
    <t>Dobava materijala i izrada horizontalne hidroizolacije na podnoj ploči građevine i terase. Hidroizolacija se izvodi elastomernim bitumenskim trakama za zavarivanje sa uloškom od poliesterskog filca kao Bitufix GV4, u dva sloja ukupne debljine do 1,0 cm.</t>
  </si>
  <si>
    <t>Podlogu prethodno pripremiti čišćenjem i premazom bitumenskom emulzijom kao Resitol 0,3kg/m2.</t>
  </si>
  <si>
    <t>Prvi sloj punoplošno se lijepi na podlogu sa preklopima traka min. 10cm.</t>
  </si>
  <si>
    <t>Drugi sloj punoplošno se lijepi na prvi sa polaganjem u kontra smjeru i preklopima traka min. 10cm.</t>
  </si>
  <si>
    <t>Hidroizolacija se zadiže uz zidove i stupove u visini 15cm. Preklope na promjenama nivoa podne ploče i oko stuba obraditi u punoj visini dvostruko.</t>
  </si>
  <si>
    <t>U stavci uključena obrada hidroizolacije oko prodora instalacija i ugradbene opreme do vodonepropusnosti uz primjenu tipskih obujmica, manžeta i prirubnica.</t>
  </si>
  <si>
    <t>Sve izvedeno prema specifikaciji i uputama proizvođača od ovlaštenog izvođača uz garanciju na radove ugradnje.</t>
  </si>
  <si>
    <t>Obračun po m2 izolirane površine.</t>
  </si>
  <si>
    <t>Dobava materijala i izrada vertikalne hidroizolacije na ab  nadtemeljnim zidovima građevine. Hidroizolacija se izvodi elastomernim bitumenskim trakama za zavarivanje sa uloškom od poliesterskog filca kao Bitufix GV4, u dva sloja ukupne debljine do 1.0 cm.</t>
  </si>
  <si>
    <t>Podlogu prethodno pripremiti čišćenjem i premazom bitumenskom emulzijom 0,3kg/m2.</t>
  </si>
  <si>
    <t>Vertikalna hidroizolacija se diže uz vanjske zidove u visini cca 50 cm iznad kote uređenog terena.</t>
  </si>
  <si>
    <t>Dobava materijala te postava hidroizolacije na krovnoj konstrukciji-na prethodnu podaskanu podlogu.Potrebne preklope uračunati u cijenu.Na sve krovne plohe.</t>
  </si>
  <si>
    <t>Dobava materijala i izrada hidroizolacije sanitarija,kuhinje  hidroizolacijskim polimercementnim premazom.</t>
  </si>
  <si>
    <t>Hidroizolaciju izvesti na cijeloj površini podova i vertikalno uz zidove do visine 30cm, u  zoni umivaonika i wc školjki vertikalno 100cm.</t>
  </si>
  <si>
    <t>Izvedba premazom u dva sloja debljine 1mm, ukupno 2mm uz obradu spoja horizontale i vertikale armirajućom alkalno postojanom mrežicom.</t>
  </si>
  <si>
    <t>Sve izvedeno prema specifikaciji i uputama proizvođača po ovlaštenom izvođaču uz garanciju proizvođača i na radove ugradnje.</t>
  </si>
  <si>
    <t>Obračun po m2 poda i zidova i m1 trake.</t>
  </si>
  <si>
    <t>pod i zid</t>
  </si>
  <si>
    <t>armirajuća traka</t>
  </si>
  <si>
    <t>4.5.</t>
  </si>
  <si>
    <t>Dobava   i   polaganje   toplinske izolacije nadtemeljnih zidova-prema van,na mjestu sokla u visini od cca 90 cm.Dio u zemlji zaštititi čepasto folijom u visini od cca  70 cm. Kompletan rad i materijal.</t>
  </si>
  <si>
    <t>a/</t>
  </si>
  <si>
    <t>čepasta folija</t>
  </si>
  <si>
    <t>b/</t>
  </si>
  <si>
    <t>toplinska izolacija-ekstrudirani polistiren XPS d=5 cm,uključiti tiple,te sloj građ.ljepila rabiciranog-priprema za kulir sokl.</t>
  </si>
  <si>
    <t>TOPLINSKA IZOLACIJA</t>
  </si>
  <si>
    <t>4.6.</t>
  </si>
  <si>
    <t>Dobava i izvedba horizontalne toplinske izolacije stropa 1.kata prema tavanu-izolacija se polaže između greda.U stavku uključiti i postavu drvenih daski kao konačne obloge, toplinska izolacija u slojevima kako slijedi:</t>
  </si>
  <si>
    <t>a)</t>
  </si>
  <si>
    <t>folija</t>
  </si>
  <si>
    <t>b)</t>
  </si>
  <si>
    <t>mineralna vuna 14 cm</t>
  </si>
  <si>
    <t>c)</t>
  </si>
  <si>
    <t>daska debljine 2 cm</t>
  </si>
  <si>
    <t>4.7.</t>
  </si>
  <si>
    <t>Dobava i izvedba horizontalne toplinske izolacije stropa iznad garaže prema tavanu-izolacija se polaže na ab ploču.U stavku uključiti i postavu OSB ploča kao konačne obloge, toplinska izolacija u slojevima kako slijedi:</t>
  </si>
  <si>
    <t>mineralna vuna 15 cm</t>
  </si>
  <si>
    <t>OSB ploče debljine 2 cm</t>
  </si>
  <si>
    <t>4.8.</t>
  </si>
  <si>
    <t>Dobava   i   polaganje    ploča mineralne vune u dva sloja 15,0+5,0  cm i folije  kao toplinske  izolacije kosog krova stambenog dijela . Obračun  po  m2  . Folija  uključena u stavku. Kompletan rad i materijal.</t>
  </si>
  <si>
    <t>STAMBENI DIO</t>
  </si>
  <si>
    <t>IZOLATERSKI RADOVI  UKUPNO:</t>
  </si>
  <si>
    <t>ZIDANJA</t>
  </si>
  <si>
    <r>
      <t xml:space="preserve">Dobava materijala, priprema morta i zidanje opečnih zidova debljine </t>
    </r>
    <r>
      <rPr>
        <b/>
        <sz val="10"/>
        <rFont val="Arial Narrow"/>
        <family val="2"/>
      </rPr>
      <t>25 cm opekom</t>
    </r>
    <r>
      <rPr>
        <sz val="10"/>
        <rFont val="Arial Narrow"/>
        <family val="2"/>
      </rPr>
      <t xml:space="preserve">. U cijenu je uključen sav rad i materijal pomoćna sredstva, oplata i pomoćni materijali, zapunjavanje fuga, rezanje poluopeke za zidarski vez, završna obrada vertikalnih špaleta otvora, kao i poklopnih ploha prozorskih parapeta (podrazumijeva ravnu zaglađenu površinu), te potrebna skela. Izvedba striktno po uputama proizvođača. </t>
    </r>
  </si>
  <si>
    <t>Ukrute zidane nosive konstrukcije armiranobetonskim vetikalnim i horizontalnim serklažima obračunate su u zasebnoj stavci AB radova.</t>
  </si>
  <si>
    <t>Obračun po m3 zida.</t>
  </si>
  <si>
    <r>
      <t xml:space="preserve">Dobava materijala, priprema morta i zidanje opečnih zidova debljine </t>
    </r>
    <r>
      <rPr>
        <b/>
        <sz val="10"/>
        <rFont val="Arial Narrow"/>
        <family val="2"/>
      </rPr>
      <t>20 cm opekom</t>
    </r>
    <r>
      <rPr>
        <sz val="10"/>
        <rFont val="Arial Narrow"/>
        <family val="2"/>
      </rPr>
      <t xml:space="preserve"> .U cijenu je uključen sav rad i materijal pomoćna sredstva, oplata i pomoćni materijali, zapunjavanje fuga, rezanje poluopeke za zidarski vez, završna obrada vertikalnih špaleta otvora, kao i poklopnih ploha prozorskih parapeta (podrazumijeva ravnu zaglađenu površinu), te potrebna skela. Izvedba striktno po uputama proizvođača. </t>
    </r>
  </si>
  <si>
    <t>Dobava materijala, priprema morta i zidanje pregradnih  opečnih zidova debljine 12 cm zidnim elementom . U cijenu je uključen sav rad i materijal pomoćna sredstva, oplata i pomoćni materijali, zapunjavanje fuga, rezanje poluopeke za zidarski vez, završna obrada vertikalnih špaleta otvora, kao i poklopnih ploha prozorskih parapeta (podrazumijeva ravnu zaglađenu površinu), te potrebna skela. Izvedba striktno po uputama proizvođača.</t>
  </si>
  <si>
    <t>Obračun po m2 zida.</t>
  </si>
  <si>
    <t>Dobava materijala, priprema morta i zidanje pregradnih ili obzida kanala- opečnih zidova debljine 7 cm zidnim elementom . U cijenu je uključen sav rad i materijal pomoćna sredstva, oplata i pomoćni materijali, zapunjavanje fuga, rezanje poluopeke za zidarski vez, završna obrada vertikalnih špaleta otvora, kao i poklopnih ploha prozorskih parapeta (podrazumijeva ravnu zaglađenu površinu), te potrebna skela. Izvedba striktno po uputama proizvođača.</t>
  </si>
  <si>
    <t>5.5.</t>
  </si>
  <si>
    <t>Izrada  i ugradba AB montažnih nadvoja iznad  otvora  u  pregradnim  zidovima debljine 12,00 cm, usporedo sa zidanjem zida.  Nadvoje izvesti betonom  u  potrebnoj   oplati, armirati  prema  planu armature. Nadvoji prosječnih dimenzija 12x20/120cm.  Nadvoje  većih dužina  od 150  cm  betonirati  na  licu  mjesta. Umjesto klasičnih AB nadvoja moguće je ugraditi     industrijske,     tipske, montažne nadvoje izvedenih od glinenih elemenata  i armiranog betona. Obračun za  kompletan  rad, materijal i  radnu skelu po mt ugrađenog nadvoja.</t>
  </si>
  <si>
    <t>ŽBUKANJA</t>
  </si>
  <si>
    <t>5.6.</t>
  </si>
  <si>
    <r>
      <t xml:space="preserve"> Dobava materijala i žbukanje  svih </t>
    </r>
    <r>
      <rPr>
        <b/>
        <sz val="10"/>
        <rFont val="Arial Narrow"/>
        <family val="2"/>
      </rPr>
      <t xml:space="preserve">unutarnjih zidova </t>
    </r>
    <r>
      <rPr>
        <sz val="10"/>
        <rFont val="Arial Narrow"/>
        <family val="2"/>
      </rPr>
      <t xml:space="preserve"> od  opeke i betona vapneno-gipsanom žbukom. Žbuku izvesti potpuno ravnu, a bridovi moraju  biti  ravni, oštri  i  ojačani pocinčanim kutnim profilima. Stavka obuhvaća:  čišćenje reški  cementni špric 1:1   gruba žbuka M-5 fina žbuka istog sastava. Sve uglove treba obavezno izvesti sa  pocinčanim  kutnim profilima (cca.  0,5 mt/m2 žbuke). Rad izvesti prema uputama proizvođača žbuke. Kompletan   rad,  materijal  i   radna skela,  te  zaštita vanjske  stolarije PVC folijom. Otvori do 3.00 m2 nisu odbijani-dodatak za obradu špaleta.</t>
    </r>
  </si>
  <si>
    <t>stambeni dio</t>
  </si>
  <si>
    <t>garaže i spremište,kotlovnica</t>
  </si>
  <si>
    <t>5.7.</t>
  </si>
  <si>
    <t>Žbukanje  zidova kupaonica  opeke i  betona , produžnim  mortom M-50. Stavka obuhvaća:  čišćenje reški  cementni špric 1:1 ,  gruba žbuka M-5 . Kompletan   rad,  materijal  i   radna skela,  te  zaštita vanjske  stolarije PVC folijom.</t>
  </si>
  <si>
    <t>5.8.</t>
  </si>
  <si>
    <r>
      <t xml:space="preserve"> Dobava materijala i žbukanje  svih </t>
    </r>
    <r>
      <rPr>
        <b/>
        <sz val="10"/>
        <rFont val="Arial Narrow"/>
        <family val="2"/>
      </rPr>
      <t xml:space="preserve">unutarnjih stropova </t>
    </r>
    <r>
      <rPr>
        <sz val="10"/>
        <rFont val="Arial Narrow"/>
        <family val="2"/>
      </rPr>
      <t xml:space="preserve"> od  betona vapneno-gipsanom žbukom. Žbuku izvesti potpuno ravnu. Stavka obuhvaća:  špric 1:1   gruba žbuka M-5 fina žbuka istog sastava. Rad izvesti prema uputama proizvođača žbuke. Kompletan   rad,  materijal  i   radna skela,  te  zaštita vanjske  stolarije PVC folijom. </t>
    </r>
  </si>
  <si>
    <t>podgled stubišta</t>
  </si>
  <si>
    <t>GLAZURE I PRIPADAJUĆE IZOLACIJE</t>
  </si>
  <si>
    <t>5.9.</t>
  </si>
  <si>
    <r>
      <rPr>
        <sz val="10"/>
        <rFont val="Arial Narrow"/>
        <family val="2"/>
      </rPr>
      <t xml:space="preserve"> Dobava materijala i zvedba    rabicirane   cem.   glazure (estriha)  za postavu podova  debljine sloja  6 cm - prema projektiranim slojevima   poda unutar građevine podovi </t>
    </r>
    <r>
      <rPr>
        <b/>
        <sz val="10"/>
        <rFont val="Arial Narrow"/>
        <family val="2"/>
      </rPr>
      <t>prizemlja-garaža</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</si>
  <si>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U stavku uključiti dobava   i   polaganje    ploča polistirena debljine  kao toplinske  izolacije podova.Ploče  prekriti  slojem  PVC geotekstila  ili  PVC folije,  debljine 0,3  mm  ovisno   o  mjestu  ugradnje. Obračun  po  m2   ugrađenog polistirena.  PVC folija  uključene u stavku. Kompletan rad i materijal.Sve komplet u slojevima kako slijedi:</t>
  </si>
  <si>
    <t>cementni estrih 6 cm</t>
  </si>
  <si>
    <t>PE folija</t>
  </si>
  <si>
    <t>elastificirani ekspandirani polistiren EPS  2 cm</t>
  </si>
  <si>
    <t>XPS-ploče 5 cm</t>
  </si>
  <si>
    <t>5.10.</t>
  </si>
  <si>
    <r>
      <t xml:space="preserve"> Dobava materijala i zvedba    rabicirane   cem.   glazure (estriha)  za postavu podova  debljine sloja  5 cm - prema projektiranim slojevima   poda unutar građevine podovi </t>
    </r>
    <r>
      <rPr>
        <b/>
        <sz val="10"/>
        <rFont val="Arial Narrow"/>
        <family val="2"/>
      </rPr>
      <t>prizemlja-parket</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</si>
  <si>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cementni estrih 5 cm</t>
  </si>
  <si>
    <t>XPS-ploče 10 cm</t>
  </si>
  <si>
    <t>5.11.</t>
  </si>
  <si>
    <r>
      <t xml:space="preserve"> Dobava materijala i zvedba    rabicirane   cem.   glazure (estriha)  za postavu podova  debljine sloja  6 cm - prema projektiranim slojevima   poda unutar građevine podovi </t>
    </r>
    <r>
      <rPr>
        <b/>
        <sz val="10"/>
        <rFont val="Arial Narrow"/>
        <family val="2"/>
      </rPr>
      <t>prizemlja-keramika</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</si>
  <si>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5.12.</t>
  </si>
  <si>
    <r>
      <t xml:space="preserve"> Dobava materijala i zvedba    rabicirane   cem.   glazure (estriha)  za postavu podova  debljine sloja  6 cm - prema projektiranim slojevima   poda unutar građevine podovi </t>
    </r>
    <r>
      <rPr>
        <b/>
        <sz val="10"/>
        <rFont val="Arial Narrow"/>
        <family val="2"/>
      </rPr>
      <t>1.kata-stambeni dio</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</si>
  <si>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U stavku uključiti dobava   i   polaganje    ploča polistirena debljine  kao toplinske  izolacije podova  stana-međukatne konstrukcije.Ploče  prekriti  slojem  PVC geotekstila  ili  PVC folije,  debljine 0,3  mm  ovisno   o  mjestu  ugradnje. Obračun  po  m2   ugrađenog polistirena.  PVC folija  uključene u stavku. Kompletan rad i materijal.Sve komplet u slojevima kako slijedi:</t>
  </si>
  <si>
    <t>elastificirani ekspandirani polistiren EPS T , 2 cm</t>
  </si>
  <si>
    <t>5.13.</t>
  </si>
  <si>
    <r>
      <t xml:space="preserve"> </t>
    </r>
    <r>
      <rPr>
        <sz val="10"/>
        <rFont val="Arial Narrow"/>
        <family val="2"/>
      </rPr>
      <t>Dobava materijala i zvedba    rabicirane   cem.   glazure (estriha)  za postavu podova  debljine sloja  7 cm - prema projektiranim slojevima   poda -</t>
    </r>
    <r>
      <rPr>
        <b/>
        <sz val="10"/>
        <rFont val="Arial Narrow"/>
        <family val="2"/>
      </rPr>
      <t>natkriveni ulaz</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</si>
  <si>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U stavku uključiti dobava   i   polaganje    ploča polistirena debljine  kao toplinske  izolacije podova .Ploče  prekriti  slojem  PVC geotekstila  ili  PVC folije,  debljine 0,3  mm , ovisno   o  mjestu  ugradnje. Obračun  po  m2   ugrađenog polistirena.  PVC folija  uključene u stavku. Kompletan rad i materijal.Sve komplet u slojevima kako slijedi:</t>
  </si>
  <si>
    <t>cementni estrih 7 cm</t>
  </si>
  <si>
    <t>XPS-ploče 4 cm</t>
  </si>
  <si>
    <t>5.14.</t>
  </si>
  <si>
    <r>
      <t xml:space="preserve"> Dobava materijala i zvedba    rabicirane   cem.   glazure (estriha)  za postavu podova  debljine sloja  5 cm - prema projektiranim slojevima   poda -</t>
    </r>
    <r>
      <rPr>
        <b/>
        <sz val="10"/>
        <rFont val="Arial Narrow"/>
        <family val="2"/>
      </rPr>
      <t>natkrivena terasa</t>
    </r>
    <r>
      <rPr>
        <sz val="10"/>
        <rFont val="Arial Narrow"/>
        <family val="2"/>
      </rPr>
      <t>. Glazuru  rabicirati sintetskim   vlaknima   dodavanjem   u mješavinu, ili pocinčanim, punktiranim pletivom. Gornju površinu zagladiti   do  crnog  sjaja  strojnom obradom ili ručno metalnom gladilicom.Obračun  po  m2 izvedene  glazure  zajedno sa  "rabic" pletivom.</t>
    </r>
  </si>
  <si>
    <t>XPS-ploče 2 cm</t>
  </si>
  <si>
    <t>5.15.</t>
  </si>
  <si>
    <t xml:space="preserve"> Dobava   i  ugradba  prelaznih lajsni po izboru investitora na sudaru različitih vrsta i  visina  podova. Ugraditi  cementnim mortom  M-10 prilikom postave keramike.  Obračun po  mt  lajsne.   Kompletan  rad  i  materijal.</t>
  </si>
  <si>
    <t>5.16.</t>
  </si>
  <si>
    <r>
      <t xml:space="preserve">Dobava materijala i zidanje tipskog dimnjaka za priključak </t>
    </r>
    <r>
      <rPr>
        <b/>
        <sz val="10"/>
        <rFont val="Arial Narrow"/>
        <family val="2"/>
      </rPr>
      <t>peći ili kamina-na pelete u dnevnom boravku</t>
    </r>
    <r>
      <rPr>
        <sz val="10"/>
        <rFont val="Arial Narrow"/>
        <family val="2"/>
      </rPr>
      <t xml:space="preserve">. Dimnjaci se sastoje od vanjskog betonskog plašta  koji se zida  produžnim mortom  M-5 i unutarnje šamotne cijevi različitih promjera. Cijev  je  obložena dilatacionim  vrpcama od azbestnih vlakana.  Za ventiliranje je predviđen usporedni kanal u plaštu  odgovarajućeg presjeka. Betonski omotač omotač mora  biti otporan protiv požara s prolazom topline   K=1,25W/m2K.  Šamotna cijev treba biti otporna na požar i prema sumpornoj kiselini 4% (HRN U.J1.1709). Mineralna  vuna za oblogu iznad  krova kao i azbestna    vrpca mora zadovoljavati uvjete HRN U.M9.015. U cijenu stavke ulazi kompletno sav potreban rad i materijali zajedno sa svim fazonskim komadima (vratašca za čišćenje, ventil. rešetke i priključne elem.,kapu iznad dimnjaka),uključiva potrebna  radna skela. </t>
    </r>
  </si>
  <si>
    <t xml:space="preserve">a)  vanjska mjera cca 40 / 40 cm, dimnjak visine cca 6,5 m,definirati točne karakteristike pri odabiru peći.                </t>
  </si>
  <si>
    <t>5.17.</t>
  </si>
  <si>
    <t xml:space="preserve"> Dubljenje  utora  i raznih  šliceva  u zidovima  od  opeke ili betona  za polaganje  raznih instalacija. Presjek šliceva vel. 4x6 cm,  6x12 do 15x20  cm. Stavka  uključuje samo izradu  šliceva koji nisu predviđeni  planovima oplate, ili  čija se potreba ustanovi na  licu mjesta odobrena od strane nadzornog inžinjera. Obračun po mt. Kompletan materijal, rad i radna skela.</t>
  </si>
  <si>
    <t>a) opeka</t>
  </si>
  <si>
    <t>b) beton</t>
  </si>
  <si>
    <t>5.18.</t>
  </si>
  <si>
    <t xml:space="preserve"> Zazidavanje usjeka i šliceva u zidovima od opeke , širine 4 cm do 20 cm. Zazidavanje izvesti opekom i produžnim mortom M-5 uz upotrebu "rabic" pletiva. Obračun po m1, odobren od strane nadzornog inžinjera. Kompletan rad, materijal i skela.</t>
  </si>
  <si>
    <t>5.19.</t>
  </si>
  <si>
    <t xml:space="preserve">Izrada holker pasice na spoju horizontalne i vertikalne izolacije temelja. Izvodi se u cementnom mortu 1:3 na spoju horizontalne i vert. hidroizolacije, vel.7/7-10/10 cm, kosina pod kutem od 45°. Obračun po m1 izvedene pasice.Rad i materijal.
</t>
  </si>
  <si>
    <t>5.20.</t>
  </si>
  <si>
    <t xml:space="preserve"> Čišćenje  objekta  predviđeno je  u  5 faza:</t>
  </si>
  <si>
    <t xml:space="preserve"> 1.   Čišćenje  nakon  grubih   građev. radova     zajedno    sa    iznošenjem suvišnog  materijala,  šute,  opeke  i sl.</t>
  </si>
  <si>
    <t xml:space="preserve"> 2.  Čišćenje prije žbukanja i ugradbe elemenata stolarije</t>
  </si>
  <si>
    <t xml:space="preserve"> 3.  Čišćenje poslije izvedbe instalacija.</t>
  </si>
  <si>
    <t xml:space="preserve"> 4. Čišćenje prije polaganja podova.</t>
  </si>
  <si>
    <t xml:space="preserve">  5. Definitivno čišćenje objekta prije tehničkog pregleda koje mora biti i najkvalitetnije. U zadnjoj fazi (5) obuhvatiti pranje i čišćenje fasade, stakla iznutra i izvana, vratiju, podova i opločenja kompletno s odvozom otpada dobivenog čišćenjem. Obračun u paušalu  ili po m2 brutto površine.</t>
  </si>
  <si>
    <t>5.21.</t>
  </si>
  <si>
    <t>Zidarska ugradnja raznih sitnih predmeta cem. mortom.(konzole i sl.) Obračun po komadu ugrađenog elementa odobreno od strane nadzornog inženjera. Kompletno rad i materijal.</t>
  </si>
  <si>
    <t>5.22.</t>
  </si>
  <si>
    <t xml:space="preserve"> Zidarska pripomoć pri ugradbi fasadnih elemenata   (prozori,  vrata,  ograde) unutarnje   stolarije   i   bravarije, elemenata  opreme i instalacija i  sl. Stavka  ne obuhvaća kompletnu  ugradbu već samo pripomoć. Obračun po satu radnika registrirano u građ.  dnevniku  i ovjereno od  strane nadzornog organa.</t>
  </si>
  <si>
    <t xml:space="preserve">a) radnik III grupe              </t>
  </si>
  <si>
    <t xml:space="preserve"> sati</t>
  </si>
  <si>
    <t xml:space="preserve">b) radnik IV grupe                  </t>
  </si>
  <si>
    <t xml:space="preserve"> ZIDARSKI RADOVI  UKUPNO:</t>
  </si>
  <si>
    <t>B</t>
  </si>
  <si>
    <t>FASADERSKI I SKELARSKI RADOVI</t>
  </si>
  <si>
    <t>OPIS SLOJEVA IZ GLAVNOG PROJEKTA!</t>
  </si>
  <si>
    <t>6.1.</t>
  </si>
  <si>
    <r>
      <t xml:space="preserve">Dobava  materijala te izrada toplinske fasade na </t>
    </r>
    <r>
      <rPr>
        <b/>
        <sz val="10"/>
        <rFont val="Arial Narrow"/>
        <family val="2"/>
      </rPr>
      <t>vanjskim zidovima</t>
    </r>
    <r>
      <rPr>
        <sz val="10"/>
        <rFont val="Arial Narrow"/>
        <family val="2"/>
      </rPr>
      <t xml:space="preserve">  u slojevima kako slijedi; Od zida prema van.</t>
    </r>
  </si>
  <si>
    <t>EKSPANDIRANI POLISTIREN  , d=15cm, ploče polistirena se polimer cementnim ljepilom lijepe na zidove i dodatno učvršćuju mehaničkim pričvršćivačima ( 6-8 kom/m2 ), prema uputama proizvođača.</t>
  </si>
  <si>
    <t>polimercementno ljepilo armirano alkalnootpornom staklenom mrežicom s odgovarajućom završnom fasadnom polimernom žbukom 0,5-1 cm</t>
  </si>
  <si>
    <t>Na svim kutnim mjestima  ugraditi ojačanja  od metalnih L ili Z-profila ( prema uputsvima proizvođača ili prema detalju. Fasadni  sustav  izvesti kompletno  prema  uputama  proizvođača materijala sa svim slojevima i fazama  obrade,  a u skladu sa pravilima struke. Obračun za kompletan rad  i materijal do pune gotovosti  po m2   ugrađene topinske izolacije  i  po m2 izvedene  tankoslojne žbuke uključivo  i  sve  met.,limene i plast.  profile  na uglovima, prijelazima i sl. Skela obračunata posebno  u stavci, fasaderski radovi.Kvadratura otvora odbijena-obrada špaleta posebna stavka.</t>
  </si>
  <si>
    <t>U stavku ulazi  metalni al. sokl profil na dnu fasade!</t>
  </si>
  <si>
    <t xml:space="preserve">Obračun po m2 razvijene površine fasade. </t>
  </si>
  <si>
    <t>6.2.</t>
  </si>
  <si>
    <t>Dobava  materijala te izrada fasade na špaletama od opeke i betona u slojevima kako slijedi;od zida prema van.Širina špaleta do cca 20 cm.Uz sve stavke fasade.</t>
  </si>
  <si>
    <t>EKSPANDIRANI POLISTIREN , d=4,00 cm</t>
  </si>
  <si>
    <t>79 m1 x0,20</t>
  </si>
  <si>
    <t>6.3.</t>
  </si>
  <si>
    <t>Dobava  materijala te izrada fasade na dimnjacima u slojevima kako slijedi;od zida prema van.Opis kao stavka 1.</t>
  </si>
  <si>
    <t>mineralna vuna , d=5,00 cm</t>
  </si>
  <si>
    <t>polimercementno ljepilo armirano alkalnootpornom staklenom mrežicom s odgovarajućom završnom fasadnom silikatnom žbukom 0,5-1 cm</t>
  </si>
  <si>
    <t>6.4.</t>
  </si>
  <si>
    <t>Dobava materijala te izrada kulir sokla u podnožju građevine i terase u visini do 20-30 cm,na prethodno pripremljenju podlogu, u boji po izboru investitora.</t>
  </si>
  <si>
    <t>6.5.</t>
  </si>
  <si>
    <t xml:space="preserve"> Dobava, izrada i postava lake fasadne skele od cijevnih profila i  mosnica, zajedno sa svim potrebnim ukrućenjima vezanim  za objekt, potrebnom ogradom, prilazima i radnim podovima. U  jediničnu cijenu ulazi  montaža  i demontaža sa sortiranjem  i transportom. Obračun  po m2 izvedene skele.</t>
  </si>
  <si>
    <t>FASADESRKI I SKELARSKI RADOVI  UKUPNO:</t>
  </si>
  <si>
    <t>NAPOMENA: Kompletno krovište se izvodi odjednom,obratiti pažnju da razliku u dimenzijama greda-rogova stambeni dio/terasa/natkriveni ulaz.</t>
  </si>
  <si>
    <t>7.1.</t>
  </si>
  <si>
    <r>
      <t>Nabava materijala, izrada i postava drvene podkonstrukcije pokrova krova kuće-</t>
    </r>
    <r>
      <rPr>
        <b/>
        <u val="single"/>
        <sz val="11"/>
        <rFont val="Arial Narrow"/>
        <family val="2"/>
      </rPr>
      <t>stambeni dio</t>
    </r>
    <r>
      <rPr>
        <sz val="11"/>
        <rFont val="Arial Narrow"/>
        <family val="2"/>
      </rPr>
      <t>. .Podkonstrukcija se izvodi iz drvenih greda-rogova  presjeka 14/16  cm , postavljenih na razmaku od 75 cm osno.Stupovi konstrukcije su dim.16/16 cm (galerija) nazidnice 14/16 cm,podrožnica 16/18 cm. Na grede se postavljaju daske,hidroizolacija,zatim letve 5/8 i kontra letve 3/5 .Uračunati i grede stropa iznad soba na 1.katu. Obracun po m2, ukljucivo sav potreban rad i spojna sredstva. Izolacija krova obuhvaćena u izolaterskim radovima.Građa krova dimenzionirana u projektu konstrukcije i arhitektonskom projektu.U cijenu uključiti  zaštitu građe drvocidom protiv štetočina i truljenja.</t>
    </r>
  </si>
  <si>
    <t xml:space="preserve">Obracun po m2 razvijene krovne površine. </t>
  </si>
  <si>
    <t>7.2.</t>
  </si>
  <si>
    <r>
      <t>Nabava materijala, izrada i postava drvene podkonstrukcije pokrova krova-</t>
    </r>
    <r>
      <rPr>
        <b/>
        <u val="single"/>
        <sz val="11"/>
        <rFont val="Arial Narrow"/>
        <family val="2"/>
      </rPr>
      <t>dio terase</t>
    </r>
    <r>
      <rPr>
        <sz val="11"/>
        <rFont val="Arial Narrow"/>
        <family val="2"/>
      </rPr>
      <t>. Podkonstrukcija se izvodi iz drvenih greda-rogova  presjeka 12/16  cm , postavljenih na razmaku od 75 cm osno.Stupovi konstrukcije su dim.16/16 cm (galerija),podrožnica 16/14 cm. Na grede se postavljaju daske,hidroizolacija,zatim letve 5/8 i kontra letve 3/5 .Obracun po m2, ukljucivo sav potreban rad i spojna sredstva. Izolacija krova obuhvaćena u izolaterskim radovima.Građa krova dimenzionirana u projektu konstrukcije i arhitektonskom projektu.U cijenu uključiti  zaštitu građe drvocidom protiv štetočina i truljenja.</t>
    </r>
  </si>
  <si>
    <t>7.3.</t>
  </si>
  <si>
    <r>
      <t>Nabava materijala, izrada i postava drvene podkonstrukcije pokrova krova -</t>
    </r>
    <r>
      <rPr>
        <b/>
        <u val="single"/>
        <sz val="11"/>
        <rFont val="Arial Narrow"/>
        <family val="2"/>
      </rPr>
      <t>dio ulaza-faraža</t>
    </r>
    <r>
      <rPr>
        <sz val="11"/>
        <rFont val="Arial Narrow"/>
        <family val="2"/>
      </rPr>
      <t>.Podkonstrukcija se izvodi iz drvenih greda-rogova  presjeka 12/14  cm , postavljenih na razmaku od 75 cm osno,podrožnica 16/14 cm. Na grede se postavljaju daske,hidroizolacija,zatim letve 5/8 i kontra letve 3/5 .Obracun po m2, ukljucivo sav potreban rad i spojna sredstva. Izolacija krova obuhvaćena u izolaterskim radovima.Građa krova dimenzionirana u projektu konstrukcije i arhitektonskom projektu.U cijenu uključiti  zaštitu građe drvocidom protiv štetočina i truljenja.</t>
    </r>
  </si>
  <si>
    <t>7.4.</t>
  </si>
  <si>
    <t>Nabava materijala, izrada i postava snjegobrana. U svemu po pravilima dobrog zanata.Snjegobrani se moraju ugrađivati po cijeloj površini krova,a ne samo pri rubu krova.</t>
  </si>
  <si>
    <t xml:space="preserve">Obracun po m2 ukupne krovne površine. </t>
  </si>
  <si>
    <t>7.5.</t>
  </si>
  <si>
    <t>Dobava i postava plastificirane zaštitne mrežice na obodne dijelove krova kao zaštite od ulaska insekata i ptica . Mrežica je razvijene širine do 20 cm.</t>
  </si>
  <si>
    <t>7.6.</t>
  </si>
  <si>
    <t>Dobava i postava podgleda od lamperije na vanjske istake krova i podglede ulza i terase.U cijenu uključiti i bojanje i zaštitu iste,u boji po izboru investitora.NAPOMENA:Ukoliko investitor želi podgled istaka opšiti kombi pločama,iste treba žbukati i bojati u boji po izboru investitora ili gips kartonskim pločama.Stavka se dogovara s investitorom!!!</t>
  </si>
  <si>
    <t>OPŠAV LAMPERIJOM</t>
  </si>
  <si>
    <t>TESARSKI RADOVI UKUPNO:</t>
  </si>
  <si>
    <t>8.1.</t>
  </si>
  <si>
    <t xml:space="preserve">Nabava materijala, izrada i postava pokrova kosog krova profiliranim pocinčanim platificiranim limenim pločama po izboru investitora (imitacija crijepa). Lim se postavlja na prethodno izvedenu drvenu konstrukciju. Polaže se u padu prema horizontalnom oluku. </t>
  </si>
  <si>
    <t xml:space="preserve">U cijenu uracunati sav potreban materijal, pomocna i vezna sredstva. Pozicije spojeva odrediti na licu mjesta . U  suradnji sa izvodacem tesarskim i krovopokrivackih radova. Sve komplet, po pravilima dobrog zanata. </t>
  </si>
  <si>
    <t>U cijeni uključen sav potreban spojni i montažni pribor i potrebni nosači od čeličnog plosnog profila 30/5mm.</t>
  </si>
  <si>
    <t>U stavci uključeno brtvljenje spojeva lima, spojeva sa dimovodom i okolnom konstrukcijom trajnoelastičnim kitom za vanjske radove.</t>
  </si>
  <si>
    <t>Boja završne obrade prema odabiru investitora na osnovu predočenih uzoraka_uskladiti sa bojom fasade.</t>
  </si>
  <si>
    <t>Napomena: obavezno uzemljinje.</t>
  </si>
  <si>
    <t>Obračun po m2.</t>
  </si>
  <si>
    <t>8.2.</t>
  </si>
  <si>
    <t>Nabava materijala, izrada i postava limenog opšava završetka krova , plastificiranim pocinčanim limom d=0,6 mm, potrebno spojiti sa limenim pokrovom .  U cijenu ukljuciti dobavu i postavu bitumenske ljepenke-hidroizolacije kao podložnog sloja. Komplet sa svim potrebnim pomocnim i veznim materijalom. Razvijene širine do 60 cm.</t>
  </si>
  <si>
    <t>U stavci uključeno brtvljenje spojeva lima sa okolnom konstrukcijom trajnoelastičnim kitom za vanjske radove.</t>
  </si>
  <si>
    <t>Obračun po m.</t>
  </si>
  <si>
    <t>spoj krova i kuće</t>
  </si>
  <si>
    <t>završetak - najviša točka</t>
  </si>
  <si>
    <t>8.3.</t>
  </si>
  <si>
    <t xml:space="preserve">Nabava materijala, izrada i postava limenog opšava-vjetrovnih lajsni, plastificiranim pocinčanim limom d=0,6 mm, potrebno spojiti sa limenim opšavom.Razvijene širine do 60 cm .  U cijenu ukljuciti dobavu i postavu bitumenske ljepenke-hidroizolacije kao podložnog sloja. Komplet sa svim potrebnim pomocnim i veznim materijalom. </t>
  </si>
  <si>
    <t>8.4.</t>
  </si>
  <si>
    <t>Nabava materijala, izrada i postava visećeg žlijeba na kosom krovu  građevine, izvedenog od plastificiranog alu lima d=0,55 mm, dimenzija presjeka 110/110 mm-uskladiti s projektom vodovoda i odvodnje. Sve komplet sa potrebnim veznim i pomocnim materijalom-kukama, ukljucivo bocni slivnik, koji se postavlja uz krov. Obavezno vidjeti na licu mjesta. Na sve  krovne plohe.</t>
  </si>
  <si>
    <t>8.5.</t>
  </si>
  <si>
    <t xml:space="preserve">Nabava materijala, izrada i postava vertikalnog oluka , izvedenog od plastificiranog alu lima,debljine 0.55 mm, dimenzija promjera 110mm i 75 mm. Sve komplet sa potrebnim veznim i pomocnim materijalom, spojiti sa horizontalnim ležećim žlijebom na krovu,te labuđim vratom. Obavezno vidjeti na licu mjesta. </t>
  </si>
  <si>
    <t>promjer 110 mm -3.00 m</t>
  </si>
  <si>
    <t>promjer 110 mm -4.80 m</t>
  </si>
  <si>
    <t>promjer 75 mm -3.00 m</t>
  </si>
  <si>
    <t>8.6.</t>
  </si>
  <si>
    <t>Dobava materijala, izrada i montaža  limenog opšava dimnjaka i kanala iznad krova. Izvesti ravnim, plastificiranim alu limom,debljine 0.55 mm. Ispod lima podvući  sloj  bitumenske ljepenke. Izvesti   u   skladu sa detaljnim  nacrtima i u  dogovoru sa projektantom. Sve spojeve lima izvesti standardnim   preklopima, po  potrebi brtviti trajnoelastičnim kitom. Obračun po m2 kompletno izvedenog opšava uključivo podmetači od plosnog željeza.</t>
  </si>
  <si>
    <t>LIMARSKI RADVI UKUPNO:</t>
  </si>
  <si>
    <t>9.1.</t>
  </si>
  <si>
    <t>Dobava i ugradnja jednokrilnog prozora. PVC okviri. Ostakljenje  trostruko izo staklo. Toplinska izolacija Uw=do 1,20 W/m2K.Prozor se sastoji od jednog otklopno-zaokretnog krila. Obračun po komadu kompletno ugrađenog prozirnog elementa, uključivo  okov,ostakljenje i montažni pribor, u  boji po izboru investitora,Vanjske i unutarnje klupčice su obračunate u kamenarskim radovima.</t>
  </si>
  <si>
    <t>Ugradbeni otvor dimenzija 60/60 cm.</t>
  </si>
  <si>
    <t>Sve prema shemi.</t>
  </si>
  <si>
    <t>9.2.</t>
  </si>
  <si>
    <t>Ugradbeni otvor dimenzija 120/60 cm.</t>
  </si>
  <si>
    <t>9.3.</t>
  </si>
  <si>
    <t>Dobava i ugradnja jednokrilnog prozora. PVC okviri zajedno sa kutijom za eslinger roletu. Ostakljenje  trostruko izo staklo. Toplinska izolacija Uw=do 1,20 W/m2K.Prozor se sastoji od jednog otklopno-zaokretnog krila. Obračun po komadu kompletno ugrađenog prozirnog elementa, uključivo  okov,ostakljenje,rolete i montažni pribor, u  boji po izboru investitora,Vanjske i unutarnje klupčice su obračunate u kamenarskim radovima.</t>
  </si>
  <si>
    <t>Ugradbeni otvor dimenzija 60/80+20 cm.</t>
  </si>
  <si>
    <t>9.4.</t>
  </si>
  <si>
    <t>Ugradbeni otvor dimenzija 100/100+20 cm.</t>
  </si>
  <si>
    <t>9.5.</t>
  </si>
  <si>
    <t>Ugradbeni otvor dimenzija 80/100+20 cm.</t>
  </si>
  <si>
    <t>9.6.</t>
  </si>
  <si>
    <t>Dobava i ugradnja dvokrilnog prozora. PVC okviri zajedno sa kutijom za eslinger roletu. Ostakljenje  trostruko izo staklo. Toplinska izolacija Uw=do 1,20 W/m2K.Prozor se sastoji od dva otklopno-zaokretna krila. Obračun po komadu kompletno ugrađenog prozirnog elementa, uključivo  okov,ostakljenje,rolete i montažni pribor, u  boji po izboru investitora,Vanjske i unutarnje klupčice su obračunate u kamenarskim radovima.</t>
  </si>
  <si>
    <t>Ugradbeni otvor dimenzija 120/120+20 cm.</t>
  </si>
  <si>
    <t>9.7.</t>
  </si>
  <si>
    <t>Ugradbeni otvor dimenzija 140/120+20 cm.</t>
  </si>
  <si>
    <t>9.8.</t>
  </si>
  <si>
    <r>
      <rPr>
        <sz val="10"/>
        <rFont val="Arial Narrow"/>
        <family val="2"/>
      </rPr>
      <t>Dobava i ugradnja jednokrilnih balkonskih vrata. PVC okviri zajedno sa kutijom za eslinger roletu. Ostakljenje  trostruko izo staklo. Toplinska izolacija Uw=do 1,20 W/m2K.Vrata se sastoje od jednog otklopno-zaokretna krila.</t>
    </r>
    <r>
      <rPr>
        <sz val="10"/>
        <color indexed="10"/>
        <rFont val="Arial Narrow"/>
        <family val="2"/>
      </rPr>
      <t xml:space="preserve"> </t>
    </r>
    <r>
      <rPr>
        <sz val="10"/>
        <rFont val="Arial Narrow"/>
        <family val="2"/>
      </rPr>
      <t>Obračun po komadu kompletno ugrađenog prozirnog elementa, uključivo  okov,ostakljenje,rolete i montažni pribor, u  boji po izboru investitora.</t>
    </r>
  </si>
  <si>
    <t>Ugradbeni otvor dimenzija 90/220+20 cm.</t>
  </si>
  <si>
    <t>9.9.</t>
  </si>
  <si>
    <t>Dobava i ugradnja dvokrilnih punih-djelomično ostakljenih ulaznih vrata. PVC okviri. Vrata se sastoje od  dva zaokretna krila. Obračun po komadu kompletno ugrađenih vrata, uključivo  okov,ostakljenje i montažni pribor,u boji po izboru investitora.</t>
  </si>
  <si>
    <t>Ugradbeni otvor dimenzija 160/220cm.</t>
  </si>
  <si>
    <t>Vrata opremiti sa:</t>
  </si>
  <si>
    <t>1. tri podesiva panta izrađena od nehrđajućeg čelika</t>
  </si>
  <si>
    <t>2. usadnom bravom sa tri ključa</t>
  </si>
  <si>
    <t>3. kvakama, štitovima i rozetama prema odabiru investitora izrađenih od nehrđajućeg čelika</t>
  </si>
  <si>
    <t>4. sustavom brtvljenja na spoju dovratnika i krila</t>
  </si>
  <si>
    <t>5. podnim graničnikom otvaranja</t>
  </si>
  <si>
    <t>U cijeni stavke uključen sav potreban spojni i montažni pribor.</t>
  </si>
  <si>
    <t>9.10.</t>
  </si>
  <si>
    <r>
      <t xml:space="preserve">Dobava i ugradnja krovnog prozora dimenzija </t>
    </r>
    <r>
      <rPr>
        <b/>
        <sz val="10"/>
        <rFont val="Arial Narrow"/>
        <family val="2"/>
      </rPr>
      <t>69/140</t>
    </r>
    <r>
      <rPr>
        <sz val="10"/>
        <rFont val="Arial Narrow"/>
        <family val="2"/>
      </rPr>
      <t xml:space="preserve"> cm, tip kao VELUX GGL (energetsko sigurnosno staklo),laminirano drvo zaštićeno s dva sloja bezbojnog laka,izvana pokrovni profili od bojanog aluminija-po izboru projektanata,dvostruki ovjes,ručka za otvaranje s donje strane,ventilacijski preklop,dvostruko brtvljenje,energetsko sigurnosno staklo (6 mm laminirano+14 mm argon+4 mm vanjsko kaljeno s easy clean premazom).Ugraditi termo i hidroizolacijski set (kao VELUX BDX),sve sa potrebnim originalnim opšavom.Unutarnja žaluzina i vanjska zaštita od insekata u dogovoru s investitorom.</t>
    </r>
  </si>
  <si>
    <t>PVC STOLARIJA UKUPNO:</t>
  </si>
  <si>
    <t>Izvođač sekcijskih garažnih vrata dužan je izraditi radionički nacrt, predočiti uzorke te ishoditi suglasnost investitora za sve stavke troškovnika.  Mjere za izradu uzeti u naravi!</t>
  </si>
  <si>
    <t>U cijeni svih stavki uključena zaštita nakon montaže, eventualni popravci završne obrade i brtvljenje spojeva sa okolnom konstrukcijom.</t>
  </si>
  <si>
    <t>10.1.</t>
  </si>
  <si>
    <t xml:space="preserve">Izrada (dobava) i ugradnja jednostrukih garažnih sekcijskih vrata zidarskog otvora 240/220 cm, tip vrata, vrstu i boju dogovoriti sa investitorom. Podizanje vrata na motorni pogon sa daljinskim upravljačem te sustav za lako ručno podizanje .Obračun po komadu kompletno ugrađenih vrata uz potpunu funkcionalnost. Ugradnja u zid od opeke/betona d=25 cm+15 cm toplinske izolacije,ukupno d=30 cm.
</t>
  </si>
  <si>
    <t>vel.285/220 cm</t>
  </si>
  <si>
    <t>VRATA GARAŽE UKUPNO:</t>
  </si>
  <si>
    <t>UNUTARNJA DRVENA STOLARIJA</t>
  </si>
  <si>
    <t>Izvođač stolarskih radova dužan je izraditi radionički nacrt, predočiti uzorke te ishoditi suglasnost investitora za sve stavke troškovnika.  Mjere za izradu uzeti u naravi!</t>
  </si>
  <si>
    <t>Za sve stavke stolarskih radova u cijeni stavke uračunati izradu slijepih dovratnika.</t>
  </si>
  <si>
    <t>U cijeni svih stavki uključena zaštita nakon montaže, eventualni popravci završne obrade i brtvljenje spojeva sa okolnom konstrukcijom trajnoelastičnim kitom.</t>
  </si>
  <si>
    <t>11.1.</t>
  </si>
  <si>
    <t>Dobava i ugradnja jednokrilnih,zaokretnih vrata soba  veličine zidarskog otvora 85/210 cm u dovratniku od MDF ploča.Vratno krilo od MDF ploča d=4 cm,ispuna saće,finalno obrađena u boji po izboru investitora,zajedno sa dovratnicima . Izrada,zaštita i montaža eventualnih potrebnih slijepih okvira i nepredviđenih elemenata uračunata u cijenu,uključivo sav potreban dodatni materijal do potpuno funkcionalne i estetske gotovosti (okov,brtvljenja,opšavne letvice...). Izvoditi  prema  stolarskoj shemi  i u dogovoru s investitorom.</t>
  </si>
  <si>
    <t>vrata soba (lijeva ili desna)</t>
  </si>
  <si>
    <t>11.2.</t>
  </si>
  <si>
    <t>Dobava i ugradnja jednokrilnih,zaokretnih vrata kupaonica veličine zidarskog otvora 80/210 cm u dovratniku od MDF ploča.Vratno krilo od MDF ploča d=4 cm,ispuna saće,finalno obrađena u boji po izboru investitora,zajedno sa dovratnicima . Izrada,zaštita i montaža eventualnih potrebnih slijepih okvira i nepredviđenih elemenata uračunata u cijenu,uključivo sav potreban dodatni materijal do potpuno funkcionalne i estetske gotovosti (okov,brtvljenja,opšavne letvice...). Izvoditi  prema  stolarskoj shemi  i u dogovoru s investitorom.</t>
  </si>
  <si>
    <t>vrata kupaonica (lijeva ili desna)</t>
  </si>
  <si>
    <t>11.3.</t>
  </si>
  <si>
    <t>Dobava i ugradnja jednokrilnih,zaokretnih vrata prema garaži veličine zidarskog 80/210  cm u dovratniku od MDF ploča.Vratno krilo od MDF ploča d=4 cm,ispuna saće,finalno obrađena u boji po izboru investitora,zajedno sa dovratnicima . Izrada,zaštita i montaža eventualnih potrebnih slijepih okvira i nepredviđenih elemenata uračunata u cijenu,uključivo sav potreban dodatni materijal do potpuno funkcionalne i estetske gotovosti (okov,brtvljenja,opšavne letvice...). Izvoditi  prema  stolarskoj shemi  i u dogovoru s investitorom.</t>
  </si>
  <si>
    <t>vrata prema garaži (lijeva ili desna)</t>
  </si>
  <si>
    <t>11.4.</t>
  </si>
  <si>
    <t>Dobava i ugradnja jednokrilnih,zaokretnih vrata spremišta veličine zidarskog 80/210  cm u dovratniku od MDF ploča.Vratno krilo od MDF ploča d=4 cm,ispuna saće,finalno obrađena u boji po izboru investitora,zajedno sa dovratnicima . Izrada,zaštita i montaža eventualnih potrebnih slijepih okvira i nepredviđenih elemenata uračunata u cijenu,uključivo sav potreban dodatni materijal do potpuno funkcionalne i estetske gotovosti (okov,brtvljenja,opšavne letvice...). Izvoditi  prema  stolarskoj shemi  i u dogovoru s investitorom.</t>
  </si>
  <si>
    <t>vrata spremišta (lijeva ili desna)</t>
  </si>
  <si>
    <t>11.5.</t>
  </si>
  <si>
    <t>Dobava i ugradnja dvokrilnih,zaokretnih vrata kotlovnice veličine zidarskog 120/210  cm u dovratniku od MDF ploča.Vratno krilo od MDF ploča d=4 cm,ispuna saće,finalno obrađena u boji po izboru investitora,zajedno sa dovratnicima . Izrada,zaštita i montaža eventualnih potrebnih slijepih okvira i nepredviđenih elemenata uračunata u cijenu,uključivo sav potreban dodatni materijal do potpuno funkcionalne i estetske gotovosti (okov,brtvljenja,opšavne letvice...). Izvoditi  prema  stolarskoj shemi  i u dogovoru s investitorom.</t>
  </si>
  <si>
    <t>vrata kotlovnice</t>
  </si>
  <si>
    <t>UNUTARNJA STOLARIJA UKUPNO:</t>
  </si>
  <si>
    <t>UNUTARNJE STEPENICE OBLOGE I OGRADE</t>
  </si>
  <si>
    <t>12.1.</t>
  </si>
  <si>
    <t>Izrada,dobava  i montaža drvene ograde na dolje navedene pozicije unutar građevine. Visina ograde je 110 cm.Ograda se satoji od dvije horizontalne prečke i vertikalnih stupića kao ispuna.Ograda u dogovoru s investitorom.Alternativa INOX ograda ili druga po izboru investitora,U stavku uračunati sav pomoćni materijal,te brušenje i bojanje.Sve do potpune gotovosti.Obračun po m1 izvedene ograde.</t>
  </si>
  <si>
    <t>ograda galerije</t>
  </si>
  <si>
    <t>ograda na 1.katu prema stubištu</t>
  </si>
  <si>
    <t>ograda stubišnog kraka</t>
  </si>
  <si>
    <t>Izrada, dobava i postava  drvenih gazišta i čela od hrastovine,brušena i lakirana u dogovoru s investitorom.Alternativa obloga keramikom ili drugim materijalom.</t>
  </si>
  <si>
    <t>gazišta 28x110 cm</t>
  </si>
  <si>
    <t>čela 16,94x110 cm</t>
  </si>
  <si>
    <t>UNUTARNJE STEPENICE OBLOGE I OGRADE UKUPNO:</t>
  </si>
  <si>
    <t>GIPSKARTONSKIRADOVI</t>
  </si>
  <si>
    <t>13.1.</t>
  </si>
  <si>
    <r>
      <t xml:space="preserve">Nabava materijala, izrada i postava </t>
    </r>
    <r>
      <rPr>
        <b/>
        <sz val="10"/>
        <rFont val="Arial Narrow"/>
        <family val="2"/>
      </rPr>
      <t>standardih</t>
    </r>
    <r>
      <rPr>
        <sz val="10"/>
        <rFont val="Arial Narrow"/>
        <family val="2"/>
      </rPr>
      <t xml:space="preserve"> glatkih KNAUFgips ploca debljine 1.25 cm kao spuštenog stropa prostora u potkrovlju,ravni dio. U cijenu ukljuciti izradu prodora za postavu rasvjetnih tijela (tocnu dimenziju prodora vidjeti nakon isporuke rasvjete), dobavu i postavu odgovarajuce potkonstrukcije, te bandažiranje svih spojeva. </t>
    </r>
  </si>
  <si>
    <t>1.kat-dio</t>
  </si>
  <si>
    <t>GIPSKARTONSKI RADOVI  UKUPNO:</t>
  </si>
  <si>
    <t>14.1.</t>
  </si>
  <si>
    <r>
      <t xml:space="preserve">Dobava   materijala i polaganje </t>
    </r>
    <r>
      <rPr>
        <b/>
        <sz val="10"/>
        <rFont val="Arial Narrow"/>
        <family val="2"/>
      </rPr>
      <t>parketa</t>
    </r>
    <r>
      <rPr>
        <sz val="10"/>
        <rFont val="Arial Narrow"/>
        <family val="2"/>
      </rPr>
      <t xml:space="preserve"> od pune hrastovine (ili druga vrsta po izboru investitora) prve kvalitete na podove stambenog dijela.Parket se lijepi na čistu i suhu podlogu dvokomponentnim ljepilom.Prije polaganja obavezno kontrolirati vlažnost podloge.Način polaganja,te bojanje u dogovoru s investitorom.Dimenzije hrastovih parketnih daščica dogovoriti s investitorom.Parket debljine 20 mm.U cijenu stavke uključeno je prethodno izravnavanje podloge masom za niveliranje u potrebnom sloju.Obračun po m2 gotovog poda.Uračunati u cijenu 5% dodatka za rezanje.</t>
    </r>
  </si>
  <si>
    <t>14.2.</t>
  </si>
  <si>
    <r>
      <t xml:space="preserve">Dobava i montaža  rubnih (kutnih) </t>
    </r>
    <r>
      <rPr>
        <b/>
        <sz val="10"/>
        <rFont val="Arial Narrow"/>
        <family val="2"/>
      </rPr>
      <t xml:space="preserve">lajsni </t>
    </r>
    <r>
      <rPr>
        <sz val="10"/>
        <rFont val="Arial Narrow"/>
        <family val="2"/>
      </rPr>
      <t>od hrastovine ,visine 10 cm.Lajsne učvrstiti vijcima i  tiplima  za zid. Kompletan   rad i  materijal. Obračun  po  m1 postavljenih  lajsni. Završni sloj u boji po izboru investitora.Letvice spajati ravno (90 stupnjeva). Duljina letvica ujednačena i pravilno raspoređena po prostoriji.Uračunati u cijenu 5% dodatka za rezanje.</t>
    </r>
  </si>
  <si>
    <t xml:space="preserve"> PARKETARSKI RADOVI  UKUPNO:</t>
  </si>
  <si>
    <t>OPĆE NAPOMENE:</t>
  </si>
  <si>
    <t xml:space="preserve">- Kod izvedbe zidnog opločenja u jediničnu cijenu pojedine stavke ukalkulirati i brtvljenje silikonskim kitom sudara keramičkog opločenja sa dovratnicima, sanitarnim uređajima ili opremom, oblogom druge vrste i sl. </t>
  </si>
  <si>
    <t>15.1.</t>
  </si>
  <si>
    <t>Popločenje zidova sanitarija.</t>
  </si>
  <si>
    <t>Dobava materijala i opločenje  zidnim keramičkim  pločicama, veličine po izboru investitora. Pločice se lijepe ljepilom na  zidove . Veličina fuga je minimalna, zapunjavaju se fugir masom u boji po izboru investitora.</t>
  </si>
  <si>
    <t>Vrsta pločica, dimenzije, boja i uzorak, profilacija i boja profila te boja mase za reške prema odabiru investitora na osnovu predočenih uzoraka.</t>
  </si>
  <si>
    <t xml:space="preserve">U stavci uključena dobava i postava završnih aluminijskih ravnih profila za otvorene kuteve odnosno završetke opločenja. </t>
  </si>
  <si>
    <t>Visina opločenja je do stropa.</t>
  </si>
  <si>
    <t>kupaonica 1</t>
  </si>
  <si>
    <t>kupaonica 2</t>
  </si>
  <si>
    <t>15.2.</t>
  </si>
  <si>
    <t>Popločenje podova sanitarija.</t>
  </si>
  <si>
    <t>Dobava materijala i opločenje podnim keramičkim  pločicama, veličine po izboru investitora. Pločice se polažu ljepljenjem . Veličina fuga je minimalna, zapunjavaju se fugir masom u boji po izboru investitora.</t>
  </si>
  <si>
    <t>15.3.</t>
  </si>
  <si>
    <t>Popločenje zidova kuhinje.</t>
  </si>
  <si>
    <t>kuhinja</t>
  </si>
  <si>
    <t>15.4.</t>
  </si>
  <si>
    <t>Popločenje podova hodnika,ulaza,pomoćnih prostorija, kuhinje i dr.</t>
  </si>
  <si>
    <t>Dobava materijala i opločenje  podnim keramičkim  pločicama, veličine po izboru investitora. Pločice se polažu ljepljenjem . Veličina fuga je minimalna, zapunjavaju se fugir masom u boji po izboru investitora.</t>
  </si>
  <si>
    <t>Stavka  obuhvaća i  izradu sokla   visine  10  cm,  u   pojedinim prostorima,sa  istovrsnim  pločicama. Obračun po m2 izvedenog opločenja podova, i m' izvedenog sokla.</t>
  </si>
  <si>
    <t>kuhinja-pod</t>
  </si>
  <si>
    <t>hodnik-pod</t>
  </si>
  <si>
    <t>hodnik-sokl</t>
  </si>
  <si>
    <t>garaža-pod</t>
  </si>
  <si>
    <t>garaža-sokl</t>
  </si>
  <si>
    <t>d)</t>
  </si>
  <si>
    <t>spremište-pod</t>
  </si>
  <si>
    <t>spremište-sokl</t>
  </si>
  <si>
    <t>e)</t>
  </si>
  <si>
    <t>kotlovnica-pod</t>
  </si>
  <si>
    <t>kotlovnica-sokl</t>
  </si>
  <si>
    <t>f)</t>
  </si>
  <si>
    <t>natkriveni ulaz-pod</t>
  </si>
  <si>
    <t>natkriveni ulaz-sokl</t>
  </si>
  <si>
    <t>g)</t>
  </si>
  <si>
    <t>terasa-pod</t>
  </si>
  <si>
    <t>terasa-sokl</t>
  </si>
  <si>
    <t xml:space="preserve"> KERAMIČARSKI RADOVI UKUPNO:</t>
  </si>
  <si>
    <t xml:space="preserve">KAMENARSKI RADOVI </t>
  </si>
  <si>
    <t>16.1.</t>
  </si>
  <si>
    <t>Izrada, doprema i polaganje vanjskih prozorskih klupčica uz  prozore, širine do 25 cm (obavezna izmjera na licu mjesta), deb. kamena 3 cm sa zaobljenim vanjskim bridom i urezanom okapnicom. Polaganje u ljepilo s padom prema okapu 1,5%. Reška između okvira staklene stijene i kamena zatvara se poliuretanskim kitom.</t>
  </si>
  <si>
    <t>dužina 0,60 m</t>
  </si>
  <si>
    <t>dužina 0,80 m</t>
  </si>
  <si>
    <t>dužina 1,00 m</t>
  </si>
  <si>
    <t>dužina 1,20 m</t>
  </si>
  <si>
    <t>dužina 1,40 m</t>
  </si>
  <si>
    <t>16.2.</t>
  </si>
  <si>
    <t>Izrada, doprema i polaganje unutarnjih prozorskih klupčica uz  prozore, širine do 20 cm (obavezna izmjera na licu mjesta), deb. kamena 2 cm . Polaganje u ljepilo.Reška između okvira staklene stijene i kamena zatvara se poliuretanskim kitom.</t>
  </si>
  <si>
    <t>Svi materijali koji se koriste za ličilačke radove, te za obradu unutarnjih površina zidova moraju odgovarati “Tehničkim uvjetima za izvođenje soboslikarskih radova”. Investitor ima pravo na provjeru kakvoće materijala kojim se radovi izvode. Ustanovi li da taj materijal ne odgovara propisanoj kakvoći, izvoditelj radova dužan je odstraniti lošu izvedbu i na vlastiti trošak izvesti radove s kvalitetnijim materijalom.</t>
  </si>
  <si>
    <t>DISPERZIVNE BOJE (pigmrnti, punila, vezivo, voda)</t>
  </si>
  <si>
    <t>a)   Tvornički proizvedene u dvije kvalitete: za vanjsku i unutarnju upotrebu, tj. radove. Polažu se na pripremljenu podlogu prema uputama proizvođača. Ova boja nakon sušenja stvara u vodi praktički netopiv sloj. Nanose se na pripremljenu podlogu prema uputstvu proizvođača.</t>
  </si>
  <si>
    <t>b)   Disperzivna boja za unutarnje radove mora biti dobro prionjiva za podlogu, otporna na pranje vodom i ne smije mijenjati ton.</t>
  </si>
  <si>
    <t>17.1.</t>
  </si>
  <si>
    <t>Obrada svih unutarnjih površina zidova  (žbuka ili glatki  beton) disperzivnim bojama za unutarnja bojanja (HRN U.F2.012). Obračun po m2 obojane i gletane površine, a u cijenu po m2 površine ulazi:</t>
  </si>
  <si>
    <t xml:space="preserve"> a)  čišćenje podloge od prašine i nečistoća,</t>
  </si>
  <si>
    <t xml:space="preserve"> b)  dvokratno gletanje Polifix masom i brušenje površina,</t>
  </si>
  <si>
    <t xml:space="preserve"> c)  trokratno bojanje disperzivnom bojom u tonu i boji po izboru investitora.</t>
  </si>
  <si>
    <t xml:space="preserve"> U  cijenu  uključiti i potrebnu  radnu skelu.   Kompletan  rad,  materijal  i radna skela.</t>
  </si>
  <si>
    <t>17.2.</t>
  </si>
  <si>
    <t>Obrada svih unutarnjih površina stropova (žbuka) disperzivnim bojama za unutarnja bojanja (HRN U.F2.012). Obračun po m2 obojane i gletane površine, a u cijenu po m2 površine ulazi:</t>
  </si>
  <si>
    <t>17.3.</t>
  </si>
  <si>
    <t>Obrada svih unutarnjih površina obloženih gipskartonskim pločama disperzivnim bojama za unutarnja bojanja (HRN U.F2.012). Obračun po m2 obojane i gletane površine, a u cijenu po m2 površine ulazi:</t>
  </si>
  <si>
    <t xml:space="preserve"> LIČILAČKI RADOVI  UKUPNO:</t>
  </si>
  <si>
    <t>DRVENA OBLOGA I UKRASNE GREDE 1.KATA</t>
  </si>
  <si>
    <t>18.1.</t>
  </si>
  <si>
    <t>Dobava materijala i oblaganje unutarnjeg podgleda ispod kosog krova brodskim podom ili drugom oblogom po izboru investitora.Alternativa-ploče imitacija drveta.U cijenu uračunati potrebna brušenja,bojanja i sav pomoćni materijal.</t>
  </si>
  <si>
    <t>dnevni boravak</t>
  </si>
  <si>
    <t>spavaći dio</t>
  </si>
  <si>
    <t>18.2.</t>
  </si>
  <si>
    <t>Dobava materijala i postava ukrasnih drvenih greda na strop iznad dnevnog boravka.Grede 10/12 cm dužine 6,40m.U cijenu uračunati potrebna brušenja,bojanja i sav pomoćni materijal.Grede se postavljalju ispod pozicija nosih rogova glavnog krova.</t>
  </si>
  <si>
    <t>DRVENA OBLOGA I UKRASNE GREDE 1.KATA  UKUPNO:</t>
  </si>
  <si>
    <t>19.1.</t>
  </si>
  <si>
    <t>Dobava i postava gotovih tavanskih montažnih stepenica na strop iznad 1.kata u otvoru 80x120 cm.</t>
  </si>
  <si>
    <t>MONTAŽNI RADOVI UKUPNO:</t>
  </si>
  <si>
    <t>UKUPNO kn</t>
  </si>
  <si>
    <t>PDV 25 %</t>
  </si>
  <si>
    <t>SVEUKUPNO kn</t>
  </si>
  <si>
    <t>Zagreb,2019</t>
  </si>
  <si>
    <t>IZRADILA:</t>
  </si>
  <si>
    <t>JAGODA VIDEC</t>
  </si>
  <si>
    <t>tel. 098/1696 502</t>
  </si>
  <si>
    <t xml:space="preserve">OIB: 00913217546
</t>
  </si>
  <si>
    <t>Fausta Vrančića 3, 10000 Zagreb</t>
  </si>
  <si>
    <t>INVESTITOR:</t>
  </si>
  <si>
    <t>ANTONIO TOMRECAJ</t>
  </si>
  <si>
    <t>Lučki put 26, Zagreb</t>
  </si>
  <si>
    <t>NAZIV GRAĐEVINE:</t>
  </si>
  <si>
    <t>Individualna stambena zgrada</t>
  </si>
  <si>
    <t>LOKACIJA:</t>
  </si>
  <si>
    <t>Vrbanići 14, Zagreb</t>
  </si>
  <si>
    <t>k.č.br. 810/1  k.o. Granešina</t>
  </si>
  <si>
    <t>ZAJEDNIČKA OZNAKA PROJEKTA:</t>
  </si>
  <si>
    <t>656/18_GP</t>
  </si>
  <si>
    <t>BROJ TEHNIČKOG PROJEKTA:</t>
  </si>
  <si>
    <t>50-18-E</t>
  </si>
  <si>
    <t>TROŠKOVNIK</t>
  </si>
  <si>
    <t>INSTALACIJA VODOVODA I ODVODNJE</t>
  </si>
  <si>
    <t xml:space="preserve">OPĆI I TEHNIČKI UVJETI ZA RADOVE INSTALACIJA VODOVODA I ODVODNJE </t>
  </si>
  <si>
    <t xml:space="preserve">NADLEŽNI ZAKONI I PROPISI 
</t>
  </si>
  <si>
    <t xml:space="preserve">• Zakon o gradnji (NN RH br. 153/13, 20/17)
• Zakon o prostornom uređenju (NN RH br.153/13)
• Zakon o zaštiti okoliša (N.N. RH br. 80/13, 153/13, 78/15)
• Zakon o zaštiti prirode (N.N. RH br. 80/13)
• Zakon o zaštiti na radu (N.N. RH br. 71/14, 118/14, 154/14)
• Zakon o održivom gospodarenju otpadom (N.N. RH br. 94/13)
• Zakon o tehničkim zahtjevima za proizvode i ocjenu sukladnosti (N.N. RH br. 80/13, 14/14)
• Zakon o komori arhitekata i komorama inženjera u graditeljstvu i prostornom uređenju (N.N. RH br. 78/15)
• Zakon o vodama (N.N. RH br. 153/09, 63/11, 130/11, 56/13, 14/14)
• Zakon o sanitarnoj inspekciji  (N.N. RH br. 113/08, 88/10)
• Zakon o zaštiti od požara (N.N. RH br. 92/10)
• Zakon o zaštiti od buke (N.N. RH br. 30/09, 53/13, 55/13)
• Zakon o vodi za ljudsku potrošnju (N.N. RH br. 56/13, 64/15)
• Zakon o materijalima i predmetima koji dolaze u neposredan dodir s hranom (N.N. RH br. 25/13, 41/14)
• Uredba o klasifikaciji voda (N.N. RH br. 77/98, 137/08)
• Uredba o opasnim tvarima u vodama (N.N. RH br. 78/98, 137/08)
• Državni plan za zaštitu voda (N.N. RH br. 8/99)
• Tehnički propis za betonske konstrukcije (N.N. RH br. 139/09, 14/10, 125/10, 136/12)
• Tehnički uvjeti za projektiranje i građenje zgrada (HRN U.J5.600. i HRN U.J5.530.)
• Opći pravilnik o higijensko-tehničkim zaštitnim mjerama pri radu (Sl. List br. 16/47,18/47,36/50, 56/51)
• Pravilnik o izdavanju vodopravnih akata (N.N. RH 78/10, 79/13, 9/14)
• Pravilnik o izradbi, izdavanju i objavi hrvatskih normi (N.N. RH br. 74/97, 87/97)
• Pravilnik o zaštiti na radu za mjesta rada (NN 29/13)
• Pravilnik o graničnim vrijednostima emisija otpadnih voda (N.N. RH br. 80/13, 43/14, 27/15, 03/16)
• Pravilnik o najvišim dopuštenim razinama buke u sredini u kojoj ljudi rade i borave (N.N. RH br. 145/04)
• Pravilnik o razvrstavanju građevina, građevinskih dijelova i prostora u kategoriji ugroženosti od požara (N.N. RH br. 62/94, 32/97)
• Pravilnik o tehničkim normativima za beton i armirani beton (Sl. list br. 11/87)
• Pravilnik o parametrima sukladnosti i metodama analize vode za ljudsku potrošnju (N.N. RH br. 125/13, 141/13, 128/15)
</t>
  </si>
  <si>
    <t xml:space="preserve">OPĆI UVJETI
</t>
  </si>
  <si>
    <t>1. Projektirana instalacija izvađa se prema projektnoj dokumentaciji čiji je prilog ovaj program.
2. Sastavni dio projektne dokumentacije su:
   -tehnički opis
   -tehnički proračun
   -program kontrole i osiguranja kvalitete
   -priloženi nacrti
3. Sav materijal za izvedbu radova prema ovom ugovoru obvezan je dobaviti izvođač, sve prema specifikaciji materijala danoj u projektnoj dokumentaciji, a u skladu s važećim zakonskim propisima.
4. Za sav ugrađeni materijal i opremu moraju se dostaviti odgovarajući atesti i certifikati kojima se dokazuje kvaliteta ugrađenog materijala i opreme.
5. Naručilac je obvezan osigurati stalni nadzor nad izvedbom ugovorenih radova.
6. Naručilac je obvezan prije početka radova dostaviti izvođaču imena osoba ovlaštenih za obavljanje nadzora nad izvedbom.
7. Izvođač je obvezan svog ovlaštenog predstavnika- rukovodioca radova- imenovati prije početka radova i o tome pismeno izvijestiti naručioca.
8. Naručilac se obvezuje da će osobe ovlaštene za nadzor nad izvedbom radova, osim Zakonom predviđenih aktivnosti, po potrebi kao i na poziv izvođača radova, obilaziti radilište i s rukovodiocem radova zajednički rješavati nastale probleme.
9. Sve probleme u pogledu ugovorenih radova naručilac će rješavati sa izvođačem preko osoba ovlaštenih za vršenje nadzora.
10.Izvođač se obvezuje da će redovito upisivati u montažni dnevnik sve potrebne podatke koje je obvezan upisivati i da će osobi ovlaštenoj za vršenje nadzora omogućiti svakodnevni uvid u montažni dnevnik.
11.Izvođač je obvezan prilikom izvedbe obavljati zakonom propisana ispitivanja ugrađenog materijala i upisivati ih u dnevnik.
12.Osobe ovlaštene za vršenje nadzora obvezne su redovito potpisivati dnevnik o izvršenim radovima.</t>
  </si>
  <si>
    <t>13.Obavjest o završetku radova izvođač je obvezan dostaviti pismeno naručiocu.
14. Po završetku ugovorenih radova, a prije početka korištenja, odnosno stavljanja u pogon instalacije, naručilac je obvezan zatražiti tehnički pregled izvedenih radova u svrhu utvrđivanja njihove tehničke ispravnosti.
15. Troškove tehničkog pregleda snosi naručilac.
16. Sve garantne listove, ateste i certifikate ugrađenog materijala i opreme, zajedno sa svim potrebnim uputstvima za upotrebu i održavanje izvedene instalacije obvezan je izvođač dostaviti naručiocu prije izvršenja tehničkog pregleda.
17.Poslije tehničkog pregleda izvršit će se primopredaja izvedenih radova između izvođača i naručioca i to u najkraćem mogućem roku.
18.Instalacija se može koristiti, odnosno staviti u pogon tek pošto nadležna ustanova da odobrenje za njihovu upotrebu.
19.Primopredaja radova između izvođača i naručioca obuhvaća utvrđivanje opsega izvedenih radova te konačni obračun radova.
20.Za kvalitetu izvedenih radova izvođač jamči dvije godine od dana izvršenog tehničkog prijema, a za ugrađenu opremu prema garantnom listu proizvođača. Minimalni garantni rok iznosi za ugrađenu opremu 6 mjeseci od dana izvršenog tehničkog prijema.</t>
  </si>
  <si>
    <t>21.U garantnom roku izvođač je obvezan o svom trošku otkloniti sve nedostatke izazvane nesolidnom izvedbom ili upotrebom nekvalitetnog materijala.
22.Izvođač ne odgovara za kvarove nastale nasilnim oštećenjem ili nestručnim korištenjem izvedene instalacije.
23.Ako naručilac bez posebne pismene dozvole izvođača upotrijebi i koristi izvedenu građevinu prije tehničkog pregleda i prijema, smatra se da je time naručilac preuzeo kvalitativno i kvantitativno u punom opsegu cjelokupnu instalaciju.
24. Prema pravilniku o uvjetima za obavljanje ispitivanja stabilnih sustava za dojavu i gašenje požara prvo ispitivanje sustava smiju obavljati samo pravne osobe koje su ishodile ovlast Ministarstva unutarnjih poslova (u daljnjem štivu Ministarstvo) za obavljanje poslova ispitivanja ispravnosti sustava, a koje nisu proizvele ili ugradile sustav ili njegove elemente, odnosno nisu vlasnici niti korisnici sustava.</t>
  </si>
  <si>
    <t>25. Provjera ispravnosti izvedene hidrantske mreže, ako posebnim propisom nije drugačije određeno, sastoji se od:
   - pregleda odobrene tehničke (projektne) dokumentacije,
   - pregleda izvedenog stanja u odnosu na projektirano,
   - pregleda isprava o kakvoći elemenata izvedenog sustava sukladno članku 2. ovog Pravilnika    i isprava o tlačnoj probi dijelova sustava za koji su propisane tlačne probe,
   - provjere sustava za dobavu vode,
   - mjerila tlaka i protoka vode na hidraulički najnepovoljnijem mjestu,
   - tlačna provjera savitljivih vatrogasnih cijevi u hidrantskom ormariću i 
   - drugih ispitivanja i provjera koji su neophodni za utvrđivanje njene ispravnosti.</t>
  </si>
  <si>
    <r>
      <rPr>
        <b/>
        <sz val="10"/>
        <rFont val="Arial"/>
        <family val="2"/>
      </rPr>
      <t>TEHNIČKI UVJETI IZVOĐENJA INSTALACIJA VODOVODA I KANALIZACIJE, ATEST MJERENJA I ISPITIVANJA INSTALACIJA</t>
    </r>
    <r>
      <rPr>
        <sz val="10"/>
        <rFont val="Arial"/>
        <family val="2"/>
      </rPr>
      <t xml:space="preserve">
</t>
    </r>
  </si>
  <si>
    <t>I.   OPĆI  UVJETI
1. Ovi tehnički uvjeti su dopuna i detaljnije objašnjenje za ovu vrstu instalacija i kao takovi su sastavni dio projekta, pa prema tome i obavezni za izvoditelja.
2. Instalacija se treba izvesti prema nacrtima, tehničkom opisu i troškovniku iz projekta, važećim hrvatskim propisima, tehničkim propisima i pravilima struke.
3. Glavni projekt mora biti ovjeren od nadležnih ustanova.
4. Za sve promjene i odstupanja od ovog projekta, mora se pribaviti pismena suglasnost nadzornog inženjera odnosno projektanta.
5. Izvođač je dužan prije izvođenja proučiti projekt te provjeriti postojeće stanje. Za sva eventualna odstupanja, potrebno je konzultirati nadzornog inženjera ili projektanta.
Samovoljna izmjena projekta izvršena po izvođaču, isključuje odgovornost projektanta za tehničku ispravnost projekta odnosno određene cjeline.
6. Izvođač je prilikom nuđenja obavezan provjeriti sve količine i radove vezane za kvalitetno izvođenje instalacija vodovoda i odvodnje u potpunosti. Ukoliko izvođač smatra da u troškovniku nedostaju radovi ili da količine nisu dovoljne za izvođenje instalacija u potpunosti, obavezan je iste unijeti u ponudu. Naknadna potraživanja izvođača neće se odobriti.</t>
  </si>
  <si>
    <t>II.   TEHNIČKI UVJETI IZVOĐENJA
1. Materijal i oprema ugrađeni u instalaciju moraju biti visoke kvalitete i posjedovati atest o ispitivanju, te odgovarati standardima važećem u Republici Hrvatskoj. Ako izvoditelj upotrijebi materijal za koji se ustanovi da ne odgovara po kvaliteti ili traženim tehničkim karakteristikama, na zahtjev nadzornog inženjera mora se demontirati i postaviti onaj koje odgovara traženim uvjetima.
2. Pored materijala i sam rad mora biti kvalitetno izveden, a sve što bi se tokom rada a i kasnije pokazalo nekvalitetno, izvođač je dužan o svom trošku otkloniti.
3. Sva armatura, mjerni instrumenti a naročito sigurnosni uređaji moraju bez prijekorno funkcionirati i u djelovanju biti sigurni. 
4.Po završetku montaže vrši se tlačna proba, odnosno ispit na funkcionalnost kanalizacije, prema opisu iz stavke IV.
5. Ispitivanjem treba zapisnički ustanoviti :
       a) radi li instalacija bez šumova i udaraca
       b) da li je instalacija i kod radnih temperatura nepropusna
       c) da li protoka cirkulacije tople vode ispravno funkcionira
       d) rade li zaporni i regulacijski sklopovi i mogu li se lako podešavati
       e) da li se instalacija pravilno ventilira.
6. Nakon uspješno obavljenih ispitivanja vrši se čišćenje, postavljanje izolacija i eventualno ličenje instalacije.
7. Tehnička primopredaja instalacija nakon završetka svih radova vrši se u prisustvu nadzornog inženjera i predstavnika investitora. U koliko se prilikom predaje instalacije vrši i tehnički pregled u svrhu ishođenja uporabne dozvole, prisutni su i predstavnici organa nadležnog za izdavanje uporabne dozvole.
8. Garantni rok za ispravnost uređaja i postrojenja teče od dana tehničkog prijema, odnosno predaje instalacije investitoru na korištenje.
9. Garantni rok na kvalitetu izvršenog posla daje izvođač na rok od dvije godine, odnosno prema odredbi ugovora, a garantni rok na opremu daje proizvođač prema svojim uvjetima.
10. Izvođač se prilikom izvedbe osim projektne dokumentacije mora držati uputa proizvođača opreme i materijala.
11. Izvođač u ponudbenoj dokumentaciji mora pribaviti sve prospekte materijala koje će ugraditi ili dati precizne podatke o istim, kako bi se u toku izvedbe mogla pratiti kontrola ugrađenih materijala i ostale opreme.</t>
  </si>
  <si>
    <t>12. Instalacije smije izvoditi samo ovlašteni izvoditelj. U protivnom svu eventualno nastalu štetu snosi onaj tko je angažirao nestručnog izvođača.
13. Izvođač je dužan voditi montažni dnevnik, kojega ovjerava nadzorni inženjer.
14. Jedinične cijene pojedinih stavaka troškovnika moraju sadržavati svu odštetu i pripomoć za obavljeni rad, osnovni i pomoćni materijal  tj. dobavu i ugradnju, horizontalni i vertikalni prijenos u građevini, te pomoćne skele i zaštitu, tako da se na pogođenu stavku troškovnika ne može tražiti nikakva daljnja odšteta osim pogođene cijene.
U jediničnim cijenama moraju biti sadržani i svi sporedni radovi  i sitni materijal koji se posebno ne zaračunavaju :</t>
  </si>
  <si>
    <t xml:space="preserve"> a) izmjere ugrađenog materijala potrebno za konačni obračun.
 b) sav sitni brtveći, pričvrsni, izolacijski, ugradbeni i drugi sitni materijal kao što su:  gumice, kudjelja, brtve, držači, konzole, obujmice, rozete, proturne cijevi, opšavi, tiple, vijci, matice, podložne pločice, rezne ploče itd.
 c) sav potreban alat kao i zaštitne naprave kao, skele, ograde i slično.
 d) troškovi ispitivanja materijala.
 e) čišćenje gradilišta od otpadaka i smeća nastalog radovima na instalacijama vode i kanalizacije.
 f) predočenje uzoraka sanitarnih uređaja i pribora te ostale opreme, a na zahtjev nadzornog inženjera.
 g) popravak šteta počinjenih nepažnjom na tuđim ili vlastitim radovima.
15.Izvođač se ima brinuti da se sav rad kao i gotovi i ugrađeni predmeti odnosno cjevovodi, a naročito sanitarni uređaji i hidranti zaštite do primopredaje građevine. Izvođač je dužan čuvati kompletni ugrađeni materijal od krađe.
16. Različite vrste materijala koje se uslijed elektrolitskih pojava međusobno zavaruju ne smiju se međusobno dodirivati, već se za spoj moraju upotrijebiti među komadi sa neutralnim djelovanjem.
17. Sva učvršćenja i međusobna spajanja imaju biti solidno i točno izvedena.
18. Zatvaranju prosjeka ili zatrpavanju rovova pristupiti nakon uspješno provedenih proba.
19. Sanitarne predmete i uređaje dobaviti i montirati prema opisu iz troškovnika odnosno odabiru projektanta ili investitora, što treba biti određeno već prilikom sklapanja ugovora o izvedbi.
Svako izljevno mjesto mora imati svoj zaporni ventil i svoj sifon odnosno vodeni zatvarač.
20. Prije montaže sanitarnih predmeta izvođač treba dati na uvid investitoru predmete armature i tek nakon dobivene suglasnosti iste ugraditi.
21. Za sve ostalo držati se propisa i normi o izvođenju radova vodovoda i kanalizacije.
22. Skreće se pažnja izvođaču radova da za vrijeme realizacije građevine ne upušta u kanalizaciju nečiste štetne otpadne vode, jer će eventualno nastale troškove popravka i sanacije snositi sam.
</t>
  </si>
  <si>
    <t xml:space="preserve">III. ATESTI,  MJERENJA  I  ISPITIVANJA 
1.  Atest o ispitivanju instalacija vodovoda (tlačna proba)
2.  Atest o kvaliteti vode 
3.  Atest o ispitivanju funkcionalnosti hidrantske mreže
4.  Atest o izvršenom funkcionalnom i vodonepropusnom ispitivanju kanalizacije i betonskih građevina.
5.  Atest o ugrađenim vrstama cijevi, fitinga, ventila, slavina i drugih priključaka.
NAPOMENA:
Sva ispitivanja i ateste koje je potrebno izvršiti od strane ovlaštene tvrtke, a izvođač garantira da su izvedeni radovi ispravni i da će sve nedostatke po ispitnom protokolu popraviti na vlastiti teret.
</t>
  </si>
  <si>
    <t>IV. MJERENJE  I  KONTROLNI  PREGLEDI
1. Ispitivanje interne instalacije vodovoda. 
Izvođač interne vodovodne instalacije mora nakon dovršetka instalacije obaviti tlačnu probu interne vodovodne instalacije. Ispitni tlak mora biti 1,5 NP (nazivni pritisak). Vrijeme trajanja tlačne probe je 2 sata. Za vrijeme trajanja tlačne probe ne smije biti propuštanja na spojevima i pada tlaka na manometru. Tlačnu probu interne instalacije preuzima nadzorni inženjer. Nakon uspješno izvršene tlačne probe, izvoditelj radova i nadzorni inženjer potpisuju zapisnik o tlačnom ispitivanju instalacije. Zapisnik se na tehničkom pregledu mora predočiti predstavniku isporučitelja.
Tlačno ispitivanje vodoopskrbnih cijevi izvesti prema HRN EN 805:2005, točka 11. Ispitivanje vodonepropusnosti vodoopskrbnih građevina izvesti prema HRN EN 1508:2007, točka 8.3.</t>
  </si>
  <si>
    <t>2. Atest o kvaliteti vode 
Nakon obavljene tlačne probe, a prije tehničkog pregleda, treba atestirati sanitarnu ispravnost pitke vode u internoj vodovodnoj mreži. Ispitivanje provodi Zavod za javno zdravstvo i svi uzorci uzeti na ispitivanje kvalitete vode moraju biti u skladu s važećim propisima. Ateste o ispitivanju kvalitete vode izvoditelj interne instalacije mora predočiti predstavniku isporučitelja na tehničkom pregledu građevine. 
Samo ona instalacija koja u svemu odgovara propisima i ovim smjernicama može se priključiti na javni vodovod.</t>
  </si>
  <si>
    <t>3. Ispitivanje interne instalacije kanalizacije
Interna kanalizacija sa svim pripadajućim uređajima treba biti predviđena i izvedena kao vodonepropusna. Ispitivanje vodonepropusnosti mora biti obavljeno u skladu sa zahtjevima norme EN 1610, pomoću jedne od metoda: ispitivanje vodom (HRN EN 1610:2002, točka 13.3) ili ispitivanje zrakom (HRN EN 1610:2002, točka 13.2). Ispitivanje cijevi odvodnje pod tlakom prema HRN EN 805:2005, točka 11 i ispitivanje vodonepropusnosti građevina odvodnje prema HRN EN 1508:2007, točka 8.3.
Radove ispitivanja vodonepropusnosti građevina za odvodnju i pročišćavanje otpadnih voda može obavljati pravna osoba koja ispunjava posebne uvjete iz „Pravilnika o posebnim uvjetima za obavljanje djelatnosti ispitivanja vodonepropusnosti građevina za odvodnju i pročišćavanje otpadnih voda“ (NN RH 01/11).</t>
  </si>
  <si>
    <t>NAPOMENA: Izvođač radova je obavezan izraditi nacrte izvedenog stanja instalacija vodovoda i odvodnje i predati iste na ovjeru nadzornom inženjeru i projektantu.</t>
  </si>
  <si>
    <t>R  E  K  A  P  I  T  U  L  A  C  I  J  A</t>
  </si>
  <si>
    <t>VANJSKI VODOVOD</t>
  </si>
  <si>
    <t>C</t>
  </si>
  <si>
    <t>VANJSKA ODVODNJA</t>
  </si>
  <si>
    <t>D</t>
  </si>
  <si>
    <t>OBJEKT VODOVOD</t>
  </si>
  <si>
    <t>E</t>
  </si>
  <si>
    <t>OBJEKT ODVODNJA</t>
  </si>
  <si>
    <t>F</t>
  </si>
  <si>
    <t>SANITARIJE</t>
  </si>
  <si>
    <t>G</t>
  </si>
  <si>
    <t xml:space="preserve">UKUPNO </t>
  </si>
  <si>
    <t>SVEUKUPNO  Kn</t>
  </si>
  <si>
    <r>
      <t xml:space="preserve">                                                                    </t>
    </r>
    <r>
      <rPr>
        <sz val="9"/>
        <rFont val="Arial"/>
        <family val="2"/>
      </rPr>
      <t>VODOVOD I ODVODNJA</t>
    </r>
  </si>
  <si>
    <t>TD: 50-18-E</t>
  </si>
  <si>
    <t>Fausta Vrančića 3, Zagreb</t>
  </si>
  <si>
    <t>ZOP: 656/18_GP</t>
  </si>
  <si>
    <t>r.b.</t>
  </si>
  <si>
    <t>Opis stavke</t>
  </si>
  <si>
    <t>jed. mj.</t>
  </si>
  <si>
    <t xml:space="preserve">Jedinična cijena </t>
  </si>
  <si>
    <t>Ukupna cijena</t>
  </si>
  <si>
    <t>TROŠKOVNIK VODOVODA I ODVODNJE</t>
  </si>
  <si>
    <t>OPĆE NAPOMENE:
Prije davanja ponude ponuđač mora pregledati projekt te mjesto izgradnje i upisati radove koji eventualno nisu obuhvaćeni ovim troškovnikom, a smatra da su bitni za izvođenje. Izvođač je prilikom nuđenja obavezan provjeriti sve količine i radove vezane za kvalitetno izvođenje instalacija vodovoda i odvodnje u potpunosti. Ukoliko izvođač smatra da u troškovniku nedostaju radovi ili da količine nisu dovoljne za izvođenje instalacija u potpunosti, obavezan je iste unijeti u ponudu. Naknadna potraživanja izvođača neće se odobriti. 
Stavke sadrže nabavu, dopremu, montažu i ugradnju sa svim potrebnim radom, strojevima, alatom kao i materijalom i priborom. Radove na vodovodu, kanalizaciji i drugim uređajima potrebno je izvoditi uz striktno poštivanje pravila i normi za kvalitetno izvršenje radova kao i zaštite na radu, a sve u dogovoru s nadzornim inženjerom, projektantom, nadležnim prestavnicima komunalnih instalacija, geomehaničkim inženjerom i inženjerom konstrukcije kod otežanih uvjeta izvođenja.
Ukoliko se tijekom građenja pojavi opravdana potreba za određenim odstupanjima ili manjim izmjenama projekta, Izvođač je dužan za to prethodno pribaviti suglasnost Nadzornog inženjera. Veće izmjene i odstupanja od projektiranog rješenja mogu se provesti samo uz odobrenje Projektanta i suglasnost Investitora, te pribavljanjem dopune građevne dozvole na nastalu promjenu ukoliko su odstupanja takve prirode.
"Nabava" ("dobava") obuhvaća troškove utovara, istovara, transporta do izvoditeljevog stovarišta – privremene deponije, te carinske i sve druge zakonom propisane pristojbe i poreze.
"Ugradnja", ("ugradba") obuhvaća utovar na izvoditeljevom stovarištu – privremenoj deponiji, lokalni transport i istovar na mjestu ugradnje, kao i sve radove, materijal, te opremu potrebnu za potpuno izvršenje posla.
"Izrada" ("izvedba") obuhvaća radove na nabavi i ugradnji.
"Odvoz na trajnu deponiju" obuhvaća utovar, transport do trajne deponije, istovar, razastiranje, planiranje i sve eventualne ostale radove na deponiji preme uvjetima vlasnika deponije, te taksu (naknadu) za deponiranje.
Sve radove izvoditi u skladu s tehničkim uvijetima koji su sastavni dio ove projektne dokumentacije.</t>
  </si>
  <si>
    <t xml:space="preserve">NAPOMENE ZA IZVODITELJA:
U jediničnu cijenu uključiti i pripremno završne radove, čišćenje gradilišta od preostalog materijala i ambalaže, kao i zaštita ugrađene i instalirane opreme od utjecaja radova na objektu (zaštita od prašine, oštećivanja i sl.), prijevoz opreme, materijala i alata na gradilište i postavljanje na mjesto ugradnje, te odvoz preostalog s gradilišta.
Izvoditelj je odgovoran za točno iskolčavanje trase cjevovoda vodovoda i kanalizacije (temeljni i vanjski razvod) neposredno prije početka radova sa označavanjem svih važnih točaka, mjesta revizijskih okana, zasunskih komora, nadzemnih hidranata i lomova trase na terenu u odnosu prema podacimma koji su dani u ovom projektu.
Izvoditelj je dužan nakon izvedenih radova osigurati geodetski snimak, izrađenog od ovlaštenog geodeta. Stavka uključuje izradu geodetskog snimka, visinskog i položajnog cijelog sustava vodoopskrbe i odvodnje, uključujući cijevi, okna, vanjske hidrante, ..., te izrada kartiranog plana od strane ovlaštenog geodeta. Snimanje cjevovoda se obavlja neposredno nakon završetka tlačne probe i prije zatrpavanja. Elaborati moraju biti ovjereni od nadležnog katastarskog ureda, te predani investitoru, u cjelovitom kartiranom i digitalnom obliku nadležnom komunalnom društvu, te isto tako i u digitalnom obliku za računalo. 
Izvoditelj je dužan organizirati kontrolu kvalitete radova te provoditi potrebna testiranja i ispitivanja kvalitete materijala i opreme koja se ugrađuje, a u skladu sa postojećim važećim zakonima i propisima.
Izvoditelj je dužan organizirati ispitivanje vodovodne instalacije na protočnost i nepropusnost; dezinfekciju kompletne vodovodne mreže od strane ovlaštene tvrtke; bakteriološku analizu uzoraka vode iz cjevovoda nakon dezinfekcije; funkcionalno ispitivanje vanjske i unutarnje hidrantske mreže te pribavljanje atesta o zadovoljavanju protupožarnih propisa; Ispitivanje instalacije vanjske kanalizacije kao ispitivanje kanalizacijskih okana na nepropusnost, protočnost spojeva i uređaja i funkcionalnost uz dobivene ateste od strane ovlaštene tvrtke.
O obavljenom ispitivanju izvoditelj je dužan posjedovati ateste odnosno potvrde o sukladnosti, dokaze o uporabljivosti ugrađenih građevnih proizvoda, certifikat sukladnosti ugrađenih građevnih proizvoda i isprave i na traženje investitora ih predočiti, a sve sukladno važećim hrvatskim i europskim normama.
Izvoditelj je dužan prije tehničkog pregleda osigurati svu potrebnu dokumentaciju i ateste koji će biti propisana svom tada važećom zakonskom regulativom.
</t>
  </si>
  <si>
    <t>U obvezi izvoditelja je izrada projekta izvedenog stanja, kojim se definiraju i grafički prikazuju svi izvedeni i ugrađeni elementi, a prema stvarnim izmjerama na licu mjesta u toku izvođenja i sve izmjene i dopune nastale u toku građenja u odnosu na glavni i izvedbeni projekt. Dokumentaciju ovjerava izvoditelj i predaje investitoru.
Smatra se da je izvođač prije davanja ponude obišao i detaljno pregledao gradilište i okolicu i da se upoznao s postojećim cestama i ostalim prometnicama, da je upoznao sve bitne elemente koji imaju utjecaj na organizaciju gradilišta.
Kao i to da je ispitao i provjerio postojeće izvore za snadbijevanje materijalom, kao i sve ostale okolnosti koje utječu na izvođenje radova, da se upoznao s plaćanjem taksa, poreza i ostalih izdataka koji su propisani, da je u svemu proučio dokumentaciju za ustupanje radova, da je došao do svih potrebnih podataka koji utječu na izvođenje radova te da je na osnovi svega toga podnio svoju ponudu.
Prema tome, izvođač nema pravo zahtijevati povećanje cijene ili drugu naknadu, pozivajući se da u vrijeme davanja nije bio upoznat s prilikama na gradilištu.</t>
  </si>
  <si>
    <t>ISKOP ROVA</t>
  </si>
  <si>
    <t>Iskop rovova u zemlji C kategorije (klasa materijala I., II., III.) za polaganje  vodovodnih i kanalizacijskih cijevi s planiranjem dna rova i  bočnim razupiranjem stjenki rova  (prema karakterističnom presjeku rova). Iskop se predviđa strojno, dok se ručno predviđa samo na mjestima gdje se iskop ne može izvršiti mehanizacijom (90% strojno, a 10% ručnog iskopa). 
U stavku ulazi: skidanje humusa u debljini od 20 cm, iskop rova do projektom određene dubine, širine ovisno o profilu cjevovoda i dubini rova, planiranje dna rova kao priprema za izradu podloge za ugradnju cijevi i bočno razupiranje stjenki rova. Iskopani materijal odbaciti od ruba iskopa 1,00 m. Naročito obratiti pažnju na širinu i dubinu rova da slijedi niveletu iskopa. Donji dio iskopa potrebno je izvesti ručno. Radovi moraju biti u potpunoj koordinaciji s montažom cijevi. U cijenu uključen iskop bez obzira na eventualno crpljenjem oborinske, odnosno podzemne vode i otežanog rada radi razupirača. 
Stavka uključuje sve potrebne radove, strojeve i materijal. Predviđa se vertikalno pravilno zasjecanje sa zaštitom rova uračunati svu potrebnu oplatu.</t>
  </si>
  <si>
    <t>Obračunava se po m3.</t>
  </si>
  <si>
    <t>Iskop rova za vodovodne cijevi</t>
  </si>
  <si>
    <t>Iskop rova za kanalizacijske cijevi</t>
  </si>
  <si>
    <t>ISKOP GRAĐEVINSKE JAME ZA PODZEMNE GRAĐEVINE (retencija, vodomjerno okno)</t>
  </si>
  <si>
    <t>Iskop u zemlji C kategorije (klasa materijala I., II., III.) s planiranjem dna jame. Iskop se predviđa strojno, dok se ručno predviđa samo na mjestima gdje se iskop ne može izvršiti mehanizacijom (95% strojno, a 5% ručnog iskopa).</t>
  </si>
  <si>
    <t>U stavku ulazi: skidanje humusa u debljini od 20 cm, iskop građevne jame do projektom određene dubine i širine, planiranje dna jame i bočno razupiranje stjenki jame. Iskopani materijal odbaciti od ruba iskopa 1,00 m. Radovi moraju biti u potpunoj koordinaciji s izvedbom podzemnih građevina. U cijenu uključen iskop bez obzira na eventualno crpljenjem oborinske, odnosno podzemne vode i otežanog rada radi razupirača.
Stavka uključuje sve potrebne radove, strojeve i materijal. Predviđa se vertikalno pravilno zasjecanje.</t>
  </si>
  <si>
    <t>A.3</t>
  </si>
  <si>
    <t>PIJESAK ZA POSTELJICU I NADSLOJ</t>
  </si>
  <si>
    <t>Izrada pješčane posteljice od 10 cm za polaganje vodovodnih i kanalizacijskih cijevi u dnu rova i nadsloja 30 cm. Izrada obloge oko cijevi nakon montaže i ispitivanja na vodonepropusnost, pijeskom (granulacije 0-4 mm) do visine 30 cm iznad gornjeg ruba cijevi cijelom širinom rova. Zahtijeva se simetrično zatrpavanje i zbijanje materijala istovremeno s obje strane cijevi u slojevima od 20 cm.</t>
  </si>
  <si>
    <t>U stavku ulazi: dobava, donos, ugradnja i razastiranje pijeska, te izrada nadsloja nakon ugrađene cijevi uključujući sav potreban materijal i rad.</t>
  </si>
  <si>
    <t>A.3.1</t>
  </si>
  <si>
    <t>Pijesak za vodovodne cijevi</t>
  </si>
  <si>
    <t>A.3.2</t>
  </si>
  <si>
    <t>Pijesak za kanalizacijske cijevi</t>
  </si>
  <si>
    <t>A.4</t>
  </si>
  <si>
    <t>ZATRPAVANJE ROVA</t>
  </si>
  <si>
    <t>Zatrpavanje rova nakon montaže i uspješnog ispitivanja na vodonepropusnost cjevovoda. Prije zatrpavanja obvezno pregledati cjevovod i ustanoviti da nema nekih mehaničkih oštećenja. 
Nasipavanje rova izvesti u slojevima od 30 cm uz nabijanje vibracionim nabijačima do potrebne zbijenosti. Modul stišljivosti od 35 MN/m² za zelene površine, 50 MN/m² za bankine, te 80 MN/m² na mjestima ispod prometnih površina ili staza, a stupanj zbijenosti Sz=100%. Odobrava nadzorni inženjer. Po završetku nabijanja, izvršiti ispitivanje zbijenosti, što je također sastavni dio cijene. 
Zatrpavanjem završnog sloja je potrebno vratiti u prvobitno stanje zatečenog stanja na terenu, tj dovesti završni sloj u prvobitno stanje koje je narušeno prilikom iskopa). 
Obračun po m3.</t>
  </si>
  <si>
    <t>A.4.1</t>
  </si>
  <si>
    <t>Zatrpavanje rova vodovodnih cijevi</t>
  </si>
  <si>
    <t>A.4.2</t>
  </si>
  <si>
    <t>Zatrpavanje rova kanalizacijskih cijevi</t>
  </si>
  <si>
    <t>A.5</t>
  </si>
  <si>
    <t>ZATRPAVANJE GRAĐEVINESKE JAME</t>
  </si>
  <si>
    <t>Zatrpavanje građevinske jame materijalom iz iskopa nakon izvedbe podzemnih građevina. 
Nasipavanje rova izvesti u slojevima od 30 cm uz nabijanje vibracionim nabijačima do potrebne zbijenosti. Modul stišljivosti od 35 MN/m² za zelene površine, 50 MN/m² za bankine, te 80 MN/m² na mjestima ispod prometnih površina ili staza, a stupanj zbijenosti Sz=100%. Odobrava nadzorni inženjer. Po završetku nabijanja, izvršiti ispitivanje zbijenosti, što je također sastavni dio cijene. 
Zatrpavanjem završnog sloja je potrebno vratiti u prvobitno stanje zatečenog stanja na terenu, tj dovesti završni sloj u prvobitno stanje koje je narušeno prilikom iskopa). 
Obračun po m3.</t>
  </si>
  <si>
    <t>Zatrpavanje materijalom iz iskopa:</t>
  </si>
  <si>
    <t>A.6</t>
  </si>
  <si>
    <t>ODVOZ PREOSTALOG MATERIJALA IZ ISKOPA</t>
  </si>
  <si>
    <t>Odvoz viška preostalog materijala iz iskopa  u sraslom stanju, nakon izvršenih svih zatrpavanja rovova na deponiju u dogovoru sa investitorom uključujući i troškove deponije. U stavku uključiti odvoz na udaljenost do 15 km sa utovarom, transportom, istovarom i planiranjem materijala na deponiji. Količine uvečane zbog rastresitosti 30%. 
Obračun po m3.</t>
  </si>
  <si>
    <t>Odvoz:</t>
  </si>
  <si>
    <t>A.7</t>
  </si>
  <si>
    <t>VODOMJERNO OKNO</t>
  </si>
  <si>
    <t>Izvedba armirano-betonskog vodonepropusnog okna za ugradnju vodomjera.
U stavku ulazi:
izrada temelja okna od betona C 12/15 u debljini od 10 cm, izrada i postavljanje oplate, ugradnja tipskih lijevano željeznih penjalica (montirati 4 penjalice po metru dubine okna), postavljanje armature B500 B (okna se armiraju sa cca. 90kg armature po m3 betona) te betoniranje stjenke, ploče i dna okna debljine 20cm betonom C 25/30 sa dodacima za vodonepropusnost, uključujući sav potreban materijal i rad. Okno iznutra ožbukati u dva sloja i zagladiti drvenom gladilicom, nad oknom montirati lijevano željezni poklopac za laki promet (nosivosti A 15 KN) vel. 600 x 600 mm sa natpisom vodovod.
Obračun po komadu.</t>
  </si>
  <si>
    <t>NAPOMENA: Točne dimenzije vodomjernog okna odrediti će nadležno komunalno poduzeće.</t>
  </si>
  <si>
    <t>A.7.1</t>
  </si>
  <si>
    <t>Svijetle dimenzije vodomjernog okna: 1,80x1,0x1,80m</t>
  </si>
  <si>
    <t>A.7.2</t>
  </si>
  <si>
    <t>Lijevano željezni poklopac 60/60cm, klase A15 kN</t>
  </si>
  <si>
    <t>A.8</t>
  </si>
  <si>
    <t>ŠLICEVI U ZIDOVIMA I PODOVIMA</t>
  </si>
  <si>
    <t>Izvedba šliceva  za izradu spojeva kanalizacijskih i vodovodnih cijevi do pojedinih vertikala i sanitarnih uređaja. 
Obračun po m'.</t>
  </si>
  <si>
    <t>šlic</t>
  </si>
  <si>
    <t>m'</t>
  </si>
  <si>
    <t>A.9</t>
  </si>
  <si>
    <t>PRODORI U ZIDOVIMA I PODOVIMA</t>
  </si>
  <si>
    <t>Izvedba prodora u zidovima i podovima za izradu spojeva kanalizacijskih i vodovodnih cijevi do pojedinih vertikala i sanitarnih uređaja. Prodori se izrađuju  cca 0,04m2 u zidu debljine 20 cm. Obračun po komadu.</t>
  </si>
  <si>
    <t>Prodori:</t>
  </si>
  <si>
    <t>A.10</t>
  </si>
  <si>
    <t>BETONSKA PODLOGA ZA DRENAŽNE CIJEVI</t>
  </si>
  <si>
    <t>Izvedbu betonske podloge za ugradnju drenažnih cijevi, od betona klase C 12/15 na uređenu podlogu prema detalju. Stavka uključuje sav rad, beton, oplatu i potreban materijal. 
Obračun po m3.</t>
  </si>
  <si>
    <t>VANJSKI VODOVOD:</t>
  </si>
  <si>
    <t>Napomena: Obračunati svi radovi do 1m izvan zgrade, mjereno od vanjskog ruba vanjskog zida zgrade.</t>
  </si>
  <si>
    <t>B.1</t>
  </si>
  <si>
    <t>PRIKLJUČAK NA JAVNI VODOVOD</t>
  </si>
  <si>
    <t>Izrada priključka od javnog vodovoda do vodomjera u vodomjernom oknu. 
Radove izvodi nadležno javno poduzeće. 
U stavku ulazi: rezanje i razbijanje asfalta, iskop zemlje, planiranje dna rova, izrada pješčane posteljice d=10 cm i nadsloja d=30 cm granulacije 0-4mm cijelom širinom rova, izrada proboja u zidu vodomjernog okna i sanacija istog nakon izvedenog priključka, montaža cjevovoda sa svim brtvećim materijalom i potrebnim fitinzima za izvođenje spoja (koljena, križni komad, T-komad, zasun sa teleskopskom garniturom), armaturom (navedene u zasebnoj stavci), izoliranjem, ispitivanjem, zatrpavanjem rova u slojevima d=30 cm, dovođenje terena u prvobitno stanje te odvoz preostalog materijala na deponiju L= 15 km. Uračunato i ishođenje suglasnosti za prekop od nadležnog poduzeća. U stavku uključiti sav potreban materijal i rad.
Obračun po kompletu.</t>
  </si>
  <si>
    <t>NAPOMENA :
Prikljucak se izvodi nakon dobivanja potvrde na glavni projekt nadležnog komunalnog poduzeća. Priključak izvodi te određuje točnu poziciju i profil navedeno poduzeće.</t>
  </si>
  <si>
    <t>Priključak PEHD DN40x3,7 mm (d32), L=3,0 m</t>
  </si>
  <si>
    <t>B.2</t>
  </si>
  <si>
    <t>UGRADBENA ARMATURA VODOMJERNOG OKNA</t>
  </si>
  <si>
    <t>Dobava, donos i ugradnja ugradbene armature za ugradnju u vodomjerno okno. U stavku ulazi dobava, donos i ugradnja sve ugradbene armature potrebne za izvedbu kompletnog vodomjernog priključka. U stavci je uključen sav potreban rad i materijal sa dopremom na gradilište. 
Obračun po komadu.</t>
  </si>
  <si>
    <t>NAPOMENA: Točan tip armatura i vodomjera odredit će nadležno komunalno poduzeće.</t>
  </si>
  <si>
    <t>B.2.1</t>
  </si>
  <si>
    <t>Kuglasti ventil Ø20 mm</t>
  </si>
  <si>
    <t>B.2.2</t>
  </si>
  <si>
    <t>Hvatač nečistoća Ø20 mm</t>
  </si>
  <si>
    <t>B.2.3</t>
  </si>
  <si>
    <t>Vodomjer Ø20 mm</t>
  </si>
  <si>
    <t>B.2.4</t>
  </si>
  <si>
    <t>ZOPT tip EA Ø20 mm</t>
  </si>
  <si>
    <t>B.3</t>
  </si>
  <si>
    <t>PEHD CIJEVI ZA SANITARNU VODU</t>
  </si>
  <si>
    <r>
      <t xml:space="preserve">Dobava, donos i montaža PEHD vodovodnih cijevi PE 100, SDR 11, za radni tlak do 16 bara, </t>
    </r>
    <r>
      <rPr>
        <u val="single"/>
        <sz val="10"/>
        <rFont val="Arial"/>
        <family val="2"/>
      </rPr>
      <t>vanjskog nazivnog promjera DN</t>
    </r>
    <r>
      <rPr>
        <sz val="10"/>
        <rFont val="Arial"/>
        <family val="2"/>
      </rPr>
      <t>. Cijevi  trebaju biti sukladne prema svim zahtjevima s normom HRN EN 12201-1:2011, HRN EN 12201-2:2011. Kao dokaz kvalitete ponuđenih cijevi potrebno je priložiti potvrdu o sukladnosti (ili certifikat o stalnosti svojstava) s navedenom normom izdanu od ovlaštenog i akreditiranog potvrdbenog tijela u Republici Hrvatskoj te dokaz zdravstvene ispravnosti sukladno Pravilniku o zdravstvenoj  ispravnosti  materijala  i  predmeta  koji  dolaze  u  neposredan  dodir  s hranom  (NN  125/2009)  kao  i zahtjevima  Zakona o vodi za  ljudsku  potrošnju  (NN  56/2013). Doprema u kolutovima duljine 100m ili palicama minimalne duljine 12 m. Cijevi se polažu na pješćanu posteljicu prema naputcima proizvođača, te se spajaju uz pomoć elektrofuzijskih spojnica.</t>
    </r>
  </si>
  <si>
    <t xml:space="preserve">Sve fitinge i fazonske komade potrebne za kvalitetnu ugradnju cijevi izvoditelj će ubrojiti u cijenu cijevi. Prilikom ugradnje pridržavati se uputa proizvođača. </t>
  </si>
  <si>
    <t>U stavku ulazi dobava, donos i ugradnja vodovodnih cijevi, sve potrebne spojnice, redukcije, koljena, T-komade, sav potrebni pričvrsni i zaštitno-izolacijski materijal te rad.
Obračun se vrši po m'.</t>
  </si>
  <si>
    <t>PEHD VODOVODNE CIJEVI, kao PIPELIFE</t>
  </si>
  <si>
    <t>ili jednakovrijedan proizvod:______________________</t>
  </si>
  <si>
    <t>Vrsta cijevi SDR11 - PN 16 i nominalne veličine:</t>
  </si>
  <si>
    <t>DN 32x3,0 mm</t>
  </si>
  <si>
    <t>B.4</t>
  </si>
  <si>
    <t>TRAKA UPOZORENJA  “POZOR–VODOVOD”</t>
  </si>
  <si>
    <t>Dobava, donos i postavljanje plave trake “POZOR–VODOVOD” duž cijele trase vodovoda. Traka se postavlja 30 cm od tjemena cijevi i to tako da natpis bude okrenut prema gore. 
Obračun po m'.</t>
  </si>
  <si>
    <t>VANJSKI VODOVOD UKUPNO:</t>
  </si>
  <si>
    <t>VANJSKA ODVODNJA:</t>
  </si>
  <si>
    <t>C.1</t>
  </si>
  <si>
    <t>PRIKLJUČAK NA JAVNU KANALIZACIJU</t>
  </si>
  <si>
    <t>Izvedba priključka kanalizacije objekta na javnu kanalizaciju. 
U stavku ulazi: iskop zemlje, nabava i montaža cjevovoda, zatrpavanje rovova i oko šahtova i dovođenje terena u prvobitno stanje -  izrada prodora u stjenkama postojećih okna ili po potrebi izrada novog okna, u prodore ugraditi umetak od tvrde plastike za vodonepropusnu ugradnju kanalizacijskih PVC cijevi, te  sav potrebni brtveći i spojni materijal i sav potreban građevinski rad. 
Obračun po kompletu.</t>
  </si>
  <si>
    <t>PVC SN8 Ø 160 mm; L=6,5m</t>
  </si>
  <si>
    <t>C.2</t>
  </si>
  <si>
    <t xml:space="preserve">PVC-SN4 KANALIZACIJSKE CIJEVI </t>
  </si>
  <si>
    <t>Dobava, donos i montaža PVC-U kanalizacijskih cijevi i fazonskih komada klase SN 4, za vanjsku fekalnu i oborinsku kanalizaciju u pješačkim i zelenim površinama. PVC-U kanalizacijske cijevi s integriranim utičnim kolčakom i uloženim brtvenim prstenom od sintetičnog kaučuka koji se mora radi zaštite nalaziti s unutrašnje strane naglavka cijevi. Obodna čvrstoća treba biti ispitana prema EN ISO 9969 i iznositi minimalno 4 kN/m2. Cijevi se isporučuju u palicama od 5 ili 6m.</t>
  </si>
  <si>
    <t>Cijevi se polažu na pješčanu posteljicu sukladno Europskoj normi 1401-3 te naputcima proizvođača, te se spajaju uz pomoć integriranih spojnih elemenata. Cijev mora ležati na posteljici jednoliko cijelom dužinom. Zasipavanje iskopa te nabijanje zasipa treba obaviti u skladu s napucima proizvođača u ovisnosti o karakteristikama tla te prisutnosti morske ili podzmene vode. Fasonski komadi se ne obračunavaju posebno nego se uključuju u metražu instalacije.</t>
  </si>
  <si>
    <t>U stavku ulazi dobava, donos i spuštanje PVC-U kanalizacijskih cijevi u rov, polaganje po niveleti, te spajanje na naglavak preko gumenih prstena (uključivo nabava gumenih prstena), raznošenje PVC cijevi sa gradilišne deponije uzduž trase do mjesta ugradnje, te sav potreban materijal i rad. 
Obračun po m'.</t>
  </si>
  <si>
    <t>PVC-SN4 KANALIZACIJSKE CIJEVI, kao PIPELIFE PVC</t>
  </si>
  <si>
    <t>C.2.1</t>
  </si>
  <si>
    <t>Ø 110 mm</t>
  </si>
  <si>
    <t>C.2.2</t>
  </si>
  <si>
    <t>Ø 160 mm</t>
  </si>
  <si>
    <t>C.3</t>
  </si>
  <si>
    <t xml:space="preserve">DRENAŽNE CIJEVI </t>
  </si>
  <si>
    <t>Dobava, donos i polaganje fleksibilnih PVC drenažnih cijevi. Prilikom ugradnje pridržavati se uputa proizvođača. 
U stavku ulazi dobava, donos i ugradnja fleksibilnih PVC drenažnih cijevi iz PVC s djelomično profiliranim vanjskim stjenkama; dobava, donos i omatanje cijevi u 200g/m2 geotekstil. Uz cijevi se isporučuju i oblikovni komadi: spojnice, koljena, račve. 
Obračun po m'.</t>
  </si>
  <si>
    <t>drenažna cijev Ø 110</t>
  </si>
  <si>
    <t>C.4</t>
  </si>
  <si>
    <t>PP KANALIZACIJSKA OKNA DN800</t>
  </si>
  <si>
    <t>Dobava, donos i ugradnja  segmentnih brizganih polipropilenskih (PP) okana za kanalizaciju DN800 (unutarnji promjer minimalno 800 mm). Okna se sastoje iz PP baze sa izvedenom kinetom i zavarenim adapterima, orebrenih PP prstena sa brtvama (ne cijevi) te PP konusa koji omogućava suženje unutarnjeg promjera na 630 [mm]. Konus treba biti teleskopski s mogućnošću produženja +/- 25 cm. Dno okna je sastavljeno od dva nosiva sloja, tvornički zavarenih, s posebnom nosivom troslojnom rebrastom strukturom iznutra, te ravnim dnom cijelim promjerom okna.  Debljina dna mora biti min. 170mm. Horizontalni lomovi nivelete trebaju biti isključivo unutar okna.</t>
  </si>
  <si>
    <t>Dijelovi okna se međusobno spajaju pomoću brtvi ili zavarivanjem čime se osigurava nepropusnost. Okna imaju ugrađene stupaljke na svakih 25 [cm] koje omogućavaju silazak i izlazak, a nalaze se maksimalno 50 [cm] od vrha okna. Stupaljke moraju biti izrađene od nehrđajućeg materijala. Cjevovod se spaja na adaptere PP okna originalnim spojnicama i brtvama. Okno treba biti ispitano i vodonepropusno u skladu s normom EN 1277. Obodna čvrstoća treba biti ispitana prema EN ISO 9969. Brtveni elementi moraju biti u skladu s EN 681-1.</t>
  </si>
  <si>
    <t>U stavku ulazi: dobava, donos i montaža okna u funkcionalnom stanju uključujući sav potreban materijal i rad. 
Obračun po komadu.</t>
  </si>
  <si>
    <t>PP KANALIZACIJSKA OKNA DN800, kao PIPELIFE</t>
  </si>
  <si>
    <t>Okna DN800  h=2,15m</t>
  </si>
  <si>
    <t>C.5</t>
  </si>
  <si>
    <t>PP KANALIZACIJSKA OKNA DN630</t>
  </si>
  <si>
    <t>Dobava, donos i ugradnja  segmentnih brizganih polipropilenskih (PP) okana za kanalizaciju DN630. Okna se sastoje iz PP baze sa izvedenom kinetom i zavarenim adapterima te PP cijevi koja čini tijelo okna DN630 obodne čvrstoće SN8.  Dno okna je sastavljeno od dva nosiva sloja, tvornički zavarenih, s posebnom nosivom troslojnom rebrastom strukturom iznutra, te ravnim dnom cijelim promjerom okna. Debljina dna mora biti min. 170mm. Horizontalni lomovi nivelete trebaju biti isključivo unutar okna.</t>
  </si>
  <si>
    <t>Dijelovi okna se međusobno spajaju pomoću brtvi ili zavarivanjem čime se osigurava nepropusnost. Cjevovod se spaja na adaptere PP okna originalnim spojnicama i brtvama. Okno treba biti ispitano i vodonepropusno u skladu s normom EN 1277. Obodna čvrstoća treba biti ispitana prema EN ISO 9969 i iznositi minimalno  8 kN/m2. Brtveni elementi moraju biti u skladu s EN 681-1.</t>
  </si>
  <si>
    <t>PP KANALIZACIJSKA OKNA DN630, kao PIPELIFE</t>
  </si>
  <si>
    <t>Okna DN630  h=0,8 - 1,10m</t>
  </si>
  <si>
    <t>C.6</t>
  </si>
  <si>
    <t>ARMIRANO BETONSKI PRSTEN - D400 kN</t>
  </si>
  <si>
    <t>Nabava, isporuka i ugradnja armirano betonskog prstena. Armirano betonski prsten mora biti izveden u skladu sa zahtjevima teškog prometnog opterećenje klase D 400 minimalne težine 150 kg i odgovarajućom armaturom mrežom min. težine 14 kg. Površina betonskog prstena u zoni kontakta s brtvenim elementom mora biti izvedena glatko kako bi se osigurala vodotijesnost.
Obračun po komadu.</t>
  </si>
  <si>
    <t>C.7</t>
  </si>
  <si>
    <t>LJŽ POKLOPAC - A15 kN</t>
  </si>
  <si>
    <t>Nabava, isporuka i ugradnja poklopaca nosivosti klase A15 kN (1,5 tona). Donji okvir poklopca mora biti minimalnih vanjskih dimenzija 700x700 mm ili  Ø700 mm. Min. ulazni promjer 600mm.
Obavezan natpis na poklopcu ˝KANALIZACIJA˝.
U stavku ulazi dobava, donos i ugradnja poklopca, te sav potrebni materijal i rad. 
Obračun po komadu.</t>
  </si>
  <si>
    <t>C.8</t>
  </si>
  <si>
    <t>LINIJSKA KANALICA - garaža</t>
  </si>
  <si>
    <t>Dobava i montaža kanala za linijsku odvodnju ACO DECKLINE P 100 nosivosti A15 do C250 prema HR EN 1433. Kanal se zbog specifičnog klinastog presjeka odlikuje velikom stabilnošću nakon ugradnje. Kanal je izrađen iz polimerbetona, građevinske visine 60 mm. Svjetla širina kanala je 100 mm, građevinska širina 172 mm, građevinska dužina 1000 mm. Rubovi kanala su u punom profilu od polimerbetona - antikorozivna izvedba, sa oblikovanim rubom koji služi kao dosjed za polaganje pokrovne rešetke. Svaki kanal ima na spoju utor za aplikaciju PU brtvene mase kao i utore i istake za osiguranje spoja od pomaka tijekom montaže. Kanal se ugrađuje polaganjem na podlogu od cementnog morta marke M 20 debljine sloja 2 cm, bočno  kanal založiti istim mortom do pola visine. Gornji rub kanala se izvodi u razini 2 - 5 mm ispod kote gotove završne okolne površine. Sve izvesti sa priborom za montažu do potpune funkcionalnosti.
U stavku ulazi dobava, donos i ugradnja kanalice sa rešetkom i sav potreban materijal i rad. 
Obračun po m'.</t>
  </si>
  <si>
    <t>C.8.1</t>
  </si>
  <si>
    <t>linijska kanalica, kao ACO DECKLINE P 100</t>
  </si>
  <si>
    <t>jednakovrijedan proizvod:______________________</t>
  </si>
  <si>
    <t>rešetka, kao ACO Multiline V100 - B125 mosna kompozitna rešetka
Dobava i montaža pokrovnih rešetki ACO Multiline V100 za opterećenje B125 prema HR EN 1433 (promet osobnih vozila), iz visokokvalitetne kompozitne plastike, mosna sa sistemom bezvijčane ukrute DRAINLOCK. Rešetka je širine 123 mm, duljine 50 cm , upojne površine 284 cm²/m. Utrošak dvije rešetke po kom kanala.</t>
  </si>
  <si>
    <t>C.9</t>
  </si>
  <si>
    <t>PE SPREMNIK OBORINSKE VODE</t>
  </si>
  <si>
    <t>Nabava, isporuka i ugradnja PE podzemnog spremnika za oborinsku vodu, zajedno sa poklopcem nosivosti klase A15 kN (1,5 tona). Donji okvir poklopca mora biti minimalnih vanjskih dimenzija 700x700 mm ili  Ø700 mm. Min. ulazni promjer 600mm.
U stavku ulazi dobava, donos i ugradnja spremnika i poklopca, te sav potrebni materijal i rad. 
Obračun po komadu.</t>
  </si>
  <si>
    <t>C.10</t>
  </si>
  <si>
    <t>PEHD CIJEVI ZA ODVODNJU PE SPREMNIKA</t>
  </si>
  <si>
    <t>Dobava, donos i montaža PEHD cijevi PE 100, SDR 17, za radni tlak do 10 bara, vanjskog nazivnog promjera DN. Cijevi  trebaju biti sukladne prema svim zahtjevima s normom HRN EN 12201-1:2011, HRN EN 12201-2:2011. Doprema u kolutovima duljine 100m ili palicama minimalne duljine 12 m. Cijevi se polažu na pješćanu posteljicu prema naputcima proizvođača, te se spajaju uz pomoć elektrofuzijskih spojnica.</t>
  </si>
  <si>
    <t>U stavku ulazi dobava, donos i ugradnja cijevi, te sav potrebni materijal i rad. Obračun po m’.</t>
  </si>
  <si>
    <t>PEHD CIJEVI, kao PIPELIFE</t>
  </si>
  <si>
    <t>Vrsta cijevi SDR17 - PN 10 i nominalne veličine:</t>
  </si>
  <si>
    <t>DN 50x5,8 mm (d 40 mm)</t>
  </si>
  <si>
    <t>VANJSKA ODVODNJA UKUPNO:</t>
  </si>
  <si>
    <t>OBJEKT VODOVOD:</t>
  </si>
  <si>
    <t>D.1</t>
  </si>
  <si>
    <t>D.2</t>
  </si>
  <si>
    <t>PEX/AL/PEX CIJEVI ZA SANITARNU VODU</t>
  </si>
  <si>
    <t>Nabava, doprema i montaža peteroslojnih PEX-AL-PEX cijevi sa spajanjem ˝press˝ spojnicama, za etažni razvod sanitarne vode. Cijevi predviđene za suhozidnu/predzidnu montažu na obujmicama ili za mokru ugradnju u zidne i podne usjeke sa toplinskom izolacijom cijevi prema preporuci proizvođača cijevi. Cijevi se isporučuju u kolutima ili šipkama D16-D63.</t>
  </si>
  <si>
    <t>PEX/AL/PEX VODOVODNE CIJEVI, 
kao PIPELIFE RADOPRESS</t>
  </si>
  <si>
    <t>Nominalne veličine:</t>
  </si>
  <si>
    <t>D.2.1</t>
  </si>
  <si>
    <t>Ø 15 mm (D 20x2,0mm)</t>
  </si>
  <si>
    <t>D.2.2</t>
  </si>
  <si>
    <t>Ø 20 mm (D 26x3,0mm)</t>
  </si>
  <si>
    <t>D.2.3</t>
  </si>
  <si>
    <t>Ø 25 mm (D 32x3,0mm)</t>
  </si>
  <si>
    <t>D.3</t>
  </si>
  <si>
    <t>RAVNI KUGLASTI VENTIL</t>
  </si>
  <si>
    <t>Dobava, donos i montiranje ravnog protočnog ventila za ugradnju kao glavnog ventila pojedinih cjelina objekta. U stavku ulazi dobava, donos i montiranje ventila, sav potrebni materijal i rad do funkcionalnog stanja. Obračun po komadu.</t>
  </si>
  <si>
    <t>Promjeri: sve mjere označuju unutarnji promjer</t>
  </si>
  <si>
    <t>Ø25 mm</t>
  </si>
  <si>
    <t>D.4</t>
  </si>
  <si>
    <t>VENTIL S ISPUSNOM SLAVINOM</t>
  </si>
  <si>
    <t>Dobava, donos i montiranje kosih ventila sa kolom i ispusnom slavinom. Ventili se montiraju na dnu vodovodnih vertikala na katu. U stavku ulazi dobava, donos i montiranje ventila, sav potrebni materijal i rad do funkcionalnog stanja. Obračun po komadu.</t>
  </si>
  <si>
    <t>Ø20 mm</t>
  </si>
  <si>
    <t>D.5</t>
  </si>
  <si>
    <t>KUTNI VENTIL</t>
  </si>
  <si>
    <t>Dobava, donos i montiranje kutnih ventila, na navoj kvalitete (ISO 9001:2000). U stavku ulazi dobava, donos i montiranje kutnog ventila, sav potrebni materijal i rad do funkcionalnog stanja. Obračun po komadu.</t>
  </si>
  <si>
    <t>Ø15 mm</t>
  </si>
  <si>
    <t>D.6</t>
  </si>
  <si>
    <t>REVIZIJSKA VRATAŠCA</t>
  </si>
  <si>
    <t>Dobava, donos i ugradnja vratašca na mjestima glavnih vodovodnih ventila u zidu. Stavka uključuje sav potreban rad i materijal za kvalitetnu ugradnju vratašaca.
Obračun po komadu.</t>
  </si>
  <si>
    <t>vratašca</t>
  </si>
  <si>
    <t>Napomena: točnu veličinu i materijal vratašca uskladiti sa investitorom</t>
  </si>
  <si>
    <t>D.7</t>
  </si>
  <si>
    <t>ZAŠTITNIK OD KAMENCA</t>
  </si>
  <si>
    <t>Dobava donos i ugradnja zaštitnika od kamenca. Zaštitnik montirati u vodomjernom oknu iza glavnog vodomjera.
U stavku ulazi dobava, donos i ugradnja zaštitnika od kamenca, sav potrebni materijal i rad. Obračun po komadu.</t>
  </si>
  <si>
    <t>zaštitnik od kamenca kao Merus 1", Ø25 mm</t>
  </si>
  <si>
    <t>D.8</t>
  </si>
  <si>
    <t>VODNI FILTER SA REGULATOROM TLAKA</t>
  </si>
  <si>
    <t>Dobava donos i ugradnja vodnog filtra sa regulatorom tlaka. Filtar montirati u vodomjernom oknu iza glavnog vodomjera.
U stavku ulazi dobava, donos i ugradnja filtra, sav materijal i rad. Obračun po komadu.</t>
  </si>
  <si>
    <t>vodni filtar, kao BWT Bolero HWS - Ø20 mm</t>
  </si>
  <si>
    <t>D.9</t>
  </si>
  <si>
    <t>ZIDNA SLAVINA ZA PERILICE</t>
  </si>
  <si>
    <t>Dobava, donos i montiranje zidne slavine za perilicu rublja/suđa. U stavku ulazi dobava, donos i montiranje zidne slavine s holenderom, sav potrebni materijal i rad. 
Obračun po komadu.</t>
  </si>
  <si>
    <t>zidna slavina za perilice</t>
  </si>
  <si>
    <t>D.10</t>
  </si>
  <si>
    <t>ZIDNA KUGLASTA SLAVINA S HOLENDEROM</t>
  </si>
  <si>
    <t>Dobava, donos i montiranje zidne slavine s holenderom Ø20 mm za ugradnju na terase i tehničku prostoriju. 
U stavku ulazi dobava, donos i montiranje zidne slavine s holenderom, sav potrebni materijal i rad. 
Obračun po komadu.</t>
  </si>
  <si>
    <t>zidna kuglasta slavina s holenderom</t>
  </si>
  <si>
    <t>D.11</t>
  </si>
  <si>
    <t>PRIKLJUČAK NA SPREMNIK PTV-a</t>
  </si>
  <si>
    <t>Izrada priključka hladne vode na spremnik potrošne tople vode (PTV), te izrada priključka odvoda tople vode i cirkulacije tople vode. Profili priključka hladna i topla voda Ø25mm i cirkulacija Ø20mm. U stavku ulazi: ventili za hladnu i toplu vodu i cirkulaciju tople vode, sigurnosni ventil, i sav potreban materijal i rad.
Obračun po kompletu.</t>
  </si>
  <si>
    <t>priključak na spremnik PTV-a</t>
  </si>
  <si>
    <t>D.12</t>
  </si>
  <si>
    <t>VODOOTPORNO BRTVLJENJE</t>
  </si>
  <si>
    <t>Izvođenje vodootpornog brtvljenja prodora vodovodnih cijevi na mjestima prolaska cijevnog razvoda kroz podrumske zidove/temelje. Brtvljenja izvoditi brtvenom garniturom. U stavku ulaze svi radovi i materijali potrebni za kvalitetno izvođenje brtvljenja. Obračun po komadu.</t>
  </si>
  <si>
    <t>vodootporno brtvljenje vodovodnih cijevi PEHD DN32</t>
  </si>
  <si>
    <t>OBJEKT VODOVOD UKUPNO:</t>
  </si>
  <si>
    <t>E.1</t>
  </si>
  <si>
    <t>Dobava, donos i montaža PVC-U kanalizacijskih cijevi i fazonskih komada klase SN 4, za temeljnu fekalnu i oborinsku kanalizaciju. PVC-U kanalizacijskih cijevi s integriranim utičnim kolčakom i uloženim brtvenim prstenom od sintetičnog kaučuka koji se mora radi zaštite nalaziti s unutrašnje strane naglavka cijevi. Obodna čvrstoća treba biti ispitana prema EN ISO 9969 i iznositi minimalno 4 kN/m2. Cijevi se isporučuju u palicama od 5 ili 6m. Debljina nosivog sloja stjenke cijevi mora biti u rasponu koji propisuje norma HRN EN 1401.</t>
  </si>
  <si>
    <t>Cijevi se polažu na pješčanu posteljicu sukladno Europskoj normi 1401-3 te naputcima proizvođaća, te se spajaju uz pomoć integriranih spojnih elemenata. Cijev mora ležati na posteljici jednoliko cijelom dužinom. Zasipavanje iskopa te nabijanje zasipa treba obaviti u skladu s napucima proizvođača u ovisnosti o karakteristikama tla te prisutnosti morske ili podzmene vode. Fasonski komadi se ne obračunavaju posebno nego se uključuju u metražu instalacije.</t>
  </si>
  <si>
    <t>U stavku ulazi dobava, donos i spuštanje PVC-U kanalizacijskih cijevi u rov, polaganje po niveleti, te spajanje na naglavak preko gumenih prstena (uključivo nabava gumenih prstena), raznošenje PVC cijevi sa gradilišne deponije uzduž trase do mjesta ugradnje zajedno sa svim potrebnim materijalom i radom. Obračun se vrši po m'.</t>
  </si>
  <si>
    <t>E.1.1</t>
  </si>
  <si>
    <t>E.1.2</t>
  </si>
  <si>
    <t xml:space="preserve">Ø 160 mm </t>
  </si>
  <si>
    <t>E.2</t>
  </si>
  <si>
    <t xml:space="preserve">NISKOŠUMNE KANALIZACIJSKE CIJEVI </t>
  </si>
  <si>
    <t>Cijevi će se koristiti za kompletan razvod sanitarne i oborinske odvodnje u objektu. 
Nabava i montaža PP-CO/PP-MV/PP-CO niskošumnih troslojnih cijevi za kućnu kanalizaciju  prema EN 1451, EN 14366, ONORM B 8115-2 , požarne klasifikacije prema EN13501-1, najmanje čvrstoće 4 KN/M2 s integriranim utičnim  kolčakom i gumenom brtvom prema EN 681/1. Polaganje instalacije izvršiti prema EN 12056 i tvorničkim uputama za postavljanje.
Fasonski komadi se ne obračunavaju posebno nego se uključuju u metražu instalacije. Cijevi se učvršćuju na zid obujmicama. 
U stavku ulazi dobava, donos i ugradnja kanalizacijskih cijevi, fazonskih komada, sav potreban materijal i rad.
Obračun se vrši po m'.</t>
  </si>
  <si>
    <t>NISKOŠUMNE KANALIZACIJSKE CIJEVI, kao PIPELIFE MASTER 3</t>
  </si>
  <si>
    <t>E.2.1</t>
  </si>
  <si>
    <t>Ø 40 mm</t>
  </si>
  <si>
    <t>E.2.2</t>
  </si>
  <si>
    <t>Ø 50 mm</t>
  </si>
  <si>
    <t>E.2.3</t>
  </si>
  <si>
    <t>E.3</t>
  </si>
  <si>
    <t>REVIZIJSKI FAZONSKI KOMAD</t>
  </si>
  <si>
    <t xml:space="preserve">Dobava, donos i montaža revizijskih komada na najnižim etažama, kod etažiranja i na najvišoj etaži kanalskih i oborinskih vertikala (vidi shemu kanalizacijskih vertikala). U stavku uključiti sav potreban materijal i rad. 
Obračun po komadu. </t>
  </si>
  <si>
    <t>REVIZIJSKI FAZONSKI KOMAD, kao PIPELIFE MASTER 3</t>
  </si>
  <si>
    <t>E.4</t>
  </si>
  <si>
    <t>Dobava, donos i montaža revizijska vratašca na pozicijama revizijskih fazonskih komada na kanalizacijskim vertikalama. U stavku ulazi dobava, donos i ugradnja  vratašca, sav potreban materijal i rad. Obračun po komadu.</t>
  </si>
  <si>
    <t xml:space="preserve">vratašca </t>
  </si>
  <si>
    <t>E.5</t>
  </si>
  <si>
    <t>ODZRAČNA VERTIKALA</t>
  </si>
  <si>
    <t>Dobava, donos i ugradnja PP cijevi za izvedbu odzračivanja fekalnih kanalizacijskih vertikala od posljednjeg spoja na zadnjem katu do jedan metar iznad krova (cca 4 m), Ventilacijski nastavak završiti limenim ventilacijskim kapama Ø110.  U stavku ulazi dobava, donos i ugradnja  kanalizacijske cijevi, ventilacijske kape, sav potreban materijal i rad. 
Obračun po kompletu.</t>
  </si>
  <si>
    <t>E.6</t>
  </si>
  <si>
    <t>UGRADBENI SIFON ZA KONDENZAT</t>
  </si>
  <si>
    <t>Dobava, donos i ugradnja sifona za kondenzat sa vodenim i mehaničkim zatvaračem zadaha, sa priključkom 20 - 32 mm, izlazom DN32, protoka 0,15 l/s, sa kraćenjem podesivom građevinskom zaštitom, poklopcem, izmjenjivim prozirnim sifonskim umetkom sa 50 mm zaporne visine vodenog stupca i kuglom za blokadu mirisa u slučaju isparivanja vode iz sifona. 
U stavku ulazi dobava, donos i ugradnja sifona za kondenzat, izvedba priključaka na dovodnu i odvodnu cijev, uključujući sav potreban materijal i rad. 
Obračun po komadu.</t>
  </si>
  <si>
    <t>sifon za kondenzat, kao HL 138:</t>
  </si>
  <si>
    <t>E.7</t>
  </si>
  <si>
    <t>SIFON ZA PERILICE</t>
  </si>
  <si>
    <t>Dobava, donos i ugradnja sifona za perilice, protoka 0,38 l/s, sa priključnim koljenom 3/4'', izlazom DN40/50, sa 50 mm visine vodenog stupca u sifonu, blokadom povratnog toka, INOX poklopcem 110 x 160 mm, građevinskom zaštitom i otvorom za čišćenje. 
U stavku ulazi dobava, donos i ugradnja sifona za perilice, uključujući sav poteban materijal i rad. 
Obračun po komadu.</t>
  </si>
  <si>
    <t>sifon za perilicu, kao HL 400</t>
  </si>
  <si>
    <t>E.8</t>
  </si>
  <si>
    <t>PODNI ODVOD ZA SANITARNE ČVOROVE</t>
  </si>
  <si>
    <t>Dobava, donos i ugradnja podnog odvoda DN50 - horizontalni sa bočnim priključkom DN40/50, protokom 0,50 l/s, prirubnicom za prihvat odgovarajućeg pribora za spoj sa hidroizolacijom, mokrim umetkom zatvarača zadaha sa protupovratnim osiguračem, nastavnim okvirom podesivim po visini 12 - 70 mm / 123 x 123 mm sa mogućnošću odvodnje procjedne vode sa hidroizolacije, uljevnom INOX rešetkom 115 x 115 mm nosivosti 300 kg. Prilikom spajanja na hidroizolaciju potrebno je upotrijebiti odgovarajući proizvod za spoj sa hidroizolacijom.
U stavku ulazi: dobava, donos i ugradnja plastičnih podnih odvoda, izvedba priključaka na dovodnu i odvodnu cijev, izrada spoja hidroizolacije uključujući sav potreban materijal i rad. Obračun po komadu.</t>
  </si>
  <si>
    <t>podni odvod Ø50, kao HL 300</t>
  </si>
  <si>
    <t>E.9</t>
  </si>
  <si>
    <t>PODNI ODVOD ZA TEHNIČKE PROSTORIJE - Ø110mm</t>
  </si>
  <si>
    <t>Dobava, donos i ugradnja plastičnog podnog odvoda od PE otpornog na temperaturu do 85°C, DN50/75/110 vertikalni, sa protokom 0,90 l/s, prirubnicom za prihvat odgovarajućeg pribora za spoj sa hidroizolacijom,  suhim zatvaračem zadaha otpornim na smrzavanje, nastavnim okvirom podesivim po visini 12 - 70 mm / 123 x 123 mm sa mogućnošću odvodnje procjedne vode sa hidroizolacije, uljevnom INOX rešetkom 115 x 115 mm nosivosti 300 kg.  Prilikom spajanja na hidroizolaciju potrebno je upotrijebiti odgovarajući proizvod za spoj sa hidroizolacijom.
U stavku ulazi: dobava, donos i ugradnja plastičnih podnih odvoda, izvedba priključaka na dovodnu i odvodnu cijev, izrada spoja hidroizolacije uključujući sav potreban materijal i rad. Obračun po komadu.</t>
  </si>
  <si>
    <t>podni odvod Ø110, kao HL310N.2 (vertikalni)</t>
  </si>
  <si>
    <t>E.10</t>
  </si>
  <si>
    <t>AUTOMATSKI DOZRAČNIK</t>
  </si>
  <si>
    <t>Automatski dozračnik ugraditi u sanitarnim čvorovima i kuhinjama gdje nije moguće izvesti ventilacijske nastavke na krov. U stavku ulazi dobava, donos i ugradnja automatskog dozračnika te sav potreban materijal i rad. 
Obračun po komadu.</t>
  </si>
  <si>
    <t>automatski dozračnik Ø40 za ugradnju na odvodnu cijev ispod umivaonika/sudopera, kao HL904T</t>
  </si>
  <si>
    <t>E.11</t>
  </si>
  <si>
    <t>Brtvljenje cijevnih prodora u temeljima. Dobava  i ugradnja brtveće garniture za brtvljenje cijevi (plastika, lijevano željezne, INOX) za cijevne prolaze (temeljne ploče / vanjske zidove i sl.). U stavku ulazi dobava  i ugradnja brtveće garnirure izrada priključka cijevi i uređenje poda (zida) oko prodora, te sav potreban materijal i rad. 
Obračun po komadu.</t>
  </si>
  <si>
    <t>OBJEKT ODVODNJA UKUPNO:</t>
  </si>
  <si>
    <t>Sanitarije po izboru projektanta interijera ili investitora;</t>
  </si>
  <si>
    <t>F.1</t>
  </si>
  <si>
    <t>UMIVAONIK</t>
  </si>
  <si>
    <t>U stavku ulazi: ugradnja umivaonika, mješalice za umivaonik i sifona, te sav potreban materijal rad. Prilikom ugradnje pridržavati se uputa proizvođača.
Obračun po komadu komplet ugrađenog umivaonika.</t>
  </si>
  <si>
    <t>Komplet u funkcionalnoj izvedbi sastoji se od:</t>
  </si>
  <si>
    <t>F.1.1</t>
  </si>
  <si>
    <t xml:space="preserve">materijal </t>
  </si>
  <si>
    <t xml:space="preserve">kom </t>
  </si>
  <si>
    <t>F.1.2</t>
  </si>
  <si>
    <t>MJEŠALICA</t>
  </si>
  <si>
    <t>F.1.3</t>
  </si>
  <si>
    <t>MONTAŽNI ELEMENT - po potrebi</t>
  </si>
  <si>
    <t>F.1.4</t>
  </si>
  <si>
    <t>SIFON ZA UMIVAONIK</t>
  </si>
  <si>
    <t>F.2</t>
  </si>
  <si>
    <t>WC ŠKOLJKA</t>
  </si>
  <si>
    <t>Ugradnja konzolne WC školjke sa pripadajućom originalnom sporospuštajućom daskom sa poklopcem.
U stavku ulazi: ugradnja konzolne WC školjke sa daskom, ugradbenog vodokotlića, tipkala, te sav potreban materijal rad. Prilikom ugradnje pridržavati se uputa proizvođača.</t>
  </si>
  <si>
    <t>Obračun po komadu komplet ugrađenog WC-a.</t>
  </si>
  <si>
    <t>F.2.1</t>
  </si>
  <si>
    <t>KONZOLNA WC ŠKOLJKA</t>
  </si>
  <si>
    <t>F.2.2</t>
  </si>
  <si>
    <t>DASKA</t>
  </si>
  <si>
    <t>F.2.3</t>
  </si>
  <si>
    <t>MONTAŽNI ELEMENT</t>
  </si>
  <si>
    <t>F.2.4</t>
  </si>
  <si>
    <t>TIPKALO za aktiviranje: dvokoličinsko ispiranje</t>
  </si>
  <si>
    <t>F.3</t>
  </si>
  <si>
    <t>PISOAR</t>
  </si>
  <si>
    <t>U stavku ulazi: ugradnja pisoara, dobava i ugradnja senzorske ploče za ispiranje pisoara (ispiranje bez dodira), izljevnog sifona Ø 50 mm, te sav potreban materijal rad. Prilikom ugradnje pridržavati se uputa proizvođača.</t>
  </si>
  <si>
    <t>Obračun po komadu komplet ugrađenog pisoara.</t>
  </si>
  <si>
    <t>F.3.1</t>
  </si>
  <si>
    <t>F.3.2</t>
  </si>
  <si>
    <t>F.3.3</t>
  </si>
  <si>
    <t>ELEKTRONIKA ZA PISOAR, Beskontaktni uređaj za aktiviranje ispiranja pisoara - po potrebi</t>
  </si>
  <si>
    <t>F.4</t>
  </si>
  <si>
    <t>SUDOPER</t>
  </si>
  <si>
    <t xml:space="preserve">Dobava, donos i ugradnja sudopera iz plemenitog čelika.
Sudoper ugraditi u kuhinjskom bloku u prostoriji za osoblje.
U stavku ulazi: ugradnja sudopera, mješalice za sudoper, dobava, pripadajućeg sifona za sudoper, svog pričvrsnog, brtvenog i spojnog materijala, te sav potreban rad.
Prilikom ugradnje pridržavati se uputa proizvođača. Obračun po komadu komplet ugrađenom sudoperu.            </t>
  </si>
  <si>
    <t>F.4.1</t>
  </si>
  <si>
    <t>F.4.2</t>
  </si>
  <si>
    <t>MJEŠALICA ZA SUDOPER</t>
  </si>
  <si>
    <t>F.4.3</t>
  </si>
  <si>
    <t>SIFON ZA SUDOPER</t>
  </si>
  <si>
    <t>F.5</t>
  </si>
  <si>
    <t>LEŽEĆA KADA</t>
  </si>
  <si>
    <t>U stavku ulazi: ugradnja ležeće kade, zidne jednoručne mješalice za ležeću kadu, ručke tuša s držačem i cijevi, nadglavnog tuša, te sav potreban materijal rad. Prilikom ugradnje pridržavati se uputa proizvođača.</t>
  </si>
  <si>
    <t>Obračun po komadu komplet ugrađenoj ležećoj kadi.</t>
  </si>
  <si>
    <t>F.5.1</t>
  </si>
  <si>
    <t>F.5.2</t>
  </si>
  <si>
    <t>MJEŠALICA - nadžbukna jednoručna mješalica</t>
  </si>
  <si>
    <t>F.5.3</t>
  </si>
  <si>
    <t>RUČNI TUŠ SA ZIDNOM ŠIPKOM</t>
  </si>
  <si>
    <t>F.5.4</t>
  </si>
  <si>
    <t>SIFON ZA LEŽEĆE KADE</t>
  </si>
  <si>
    <t>F.6</t>
  </si>
  <si>
    <t>TUŠ KADA</t>
  </si>
  <si>
    <t>U stavku ulazi: ugradnja tuš kade, zidne jednoručne mješalice za tuš kadu, ručke tuša s držačem i cijevi, nadglavnog tuša, te sav potreban materijal rad. Prilikom ugradnje pridržavati se uputa proizvođača.</t>
  </si>
  <si>
    <t>Obračun po komadu komplet ugrađenoj tuš kadi.</t>
  </si>
  <si>
    <t>F.6.1</t>
  </si>
  <si>
    <t>TUŠ KADA SA KABINOM</t>
  </si>
  <si>
    <t>F.6.2</t>
  </si>
  <si>
    <t>F.6.3</t>
  </si>
  <si>
    <t>F.6.4</t>
  </si>
  <si>
    <t>SIFON ZA TUŠ KADE</t>
  </si>
  <si>
    <t>SANITARIJE UKUPNO:</t>
  </si>
  <si>
    <t>J</t>
  </si>
  <si>
    <t>NEPREDVIĐENI RADOVI:</t>
  </si>
  <si>
    <t>J.1</t>
  </si>
  <si>
    <t>Nepredviđeni radovi koji će se pojaviti tijekom izgradnje vodovoda i odvodnje, koji se nisu mogli predvidjeti projektom, a koji su neophodni prema odluci nadzornog inženjera. Radove izvoditi po nalogu nadzornog inženjera, uz obavezan upis u građevinski dnevnik. Kao podloga za obračun će poslužiti upis u dnevnik radova, skica stanja, satnica radnika i faktor poduzeća, jedinične cijene materijala i radova. Na ukupan ponuđeni iznos bez PDV-a za radove predviđene troškovnikom uzeti vrijednost od 10% za nepredviđene radove.
Obračun po kompletu.</t>
  </si>
  <si>
    <t>NEPREDVIĐENI RADOVI UKUPNO:</t>
  </si>
  <si>
    <t xml:space="preserve">                                                         STROJARSKE INSTALACIJE</t>
  </si>
  <si>
    <t>Rapska 46a, 10000 Zagreb</t>
  </si>
  <si>
    <t>TD: 229/2018</t>
  </si>
  <si>
    <t>R.br.</t>
  </si>
  <si>
    <t>J.m.</t>
  </si>
  <si>
    <t>Kol.</t>
  </si>
  <si>
    <t>Jed. cijena</t>
  </si>
  <si>
    <t>Uk. cijena</t>
  </si>
  <si>
    <t>1.      INSTALACIJA PLINA</t>
  </si>
  <si>
    <t>1. KUĆNI PRIKLJUČAK</t>
  </si>
  <si>
    <t>1.01.</t>
  </si>
  <si>
    <t>Dobava i ugradnja sedla za spajanje pod plinom SDR11</t>
  </si>
  <si>
    <t>d63/32</t>
  </si>
  <si>
    <t>1.02.</t>
  </si>
  <si>
    <t>Dobava i ugradnja elektrofuzijske spojnice za spajanje PE cijevi, SDR11 dimenzija kako slijedi:</t>
  </si>
  <si>
    <t>d32</t>
  </si>
  <si>
    <t>1.03.</t>
  </si>
  <si>
    <t>Dobava i ugradnja polietilenske cijevi, Pe 100, klase SDR 11, položene u nivelirani rov, zajedno sa svim pomoćnim materijalom  za spajanje i brtvljenje, uključivo ispitivanje na nepropusnost, obložene pijeskom 20 cm sa svih strana.</t>
  </si>
  <si>
    <t>1.04.</t>
  </si>
  <si>
    <t>Dobava i ugradnja prijelaznog komada 
PE d32/Če DN25</t>
  </si>
  <si>
    <t>1.05.</t>
  </si>
  <si>
    <t>Čelična bešavna cijev izrađena prema HRN C.B5.221, ispitana na nepropusnost, zaštićena antikorozivnim premazom i poliken trakom i nivelirani rov sa svim pomoćnim materijalom za spajanje i brtvljenje, obložena pijeskom 20 cm sa svih strana, uključivo sa zatrpavanjem rova, a bez zidarskih radova na bušenju i uspostavi zida te uspostavi javnih prometnih površina.</t>
  </si>
  <si>
    <t>DN40 (zaštitna cijev)</t>
  </si>
  <si>
    <t>1.06.</t>
  </si>
  <si>
    <t xml:space="preserve">Dobava i ugradnja limenog nadžbuknog ormarića za kućni priključak NO25 dimenzija 600x400x250 mm
</t>
  </si>
  <si>
    <t>1.07.</t>
  </si>
  <si>
    <t>Dobava i ugradnja kuglaste slavine za plin DN25.</t>
  </si>
  <si>
    <t>1.08.</t>
  </si>
  <si>
    <t>Dobava i ugradnja PE trake s natpisom   PAŽNJA PLIN” cca 500 mm ispod nivelete uređenog terena</t>
  </si>
  <si>
    <t>1.09.</t>
  </si>
  <si>
    <t>Dobava i ugradnja  PE trake s metalnom žicom za detekciju neposredno iznad plinovoda.</t>
  </si>
  <si>
    <t>1.10.</t>
  </si>
  <si>
    <t>Geodetsko i strojarsko snimanje izvedenog priključka plina.</t>
  </si>
  <si>
    <t>1.11.</t>
  </si>
  <si>
    <t>Antikorozivna zaštita čeličnih cijevi, uvarnih elemenata i nosača cijevi. U sklopu ove stavke uključeno je odmaščivanje, ručno čišćenje površina i otprašivanje. Antikorozivna zaštita izvodi se primerom i PE trakom.</t>
  </si>
  <si>
    <t>1.12.</t>
  </si>
  <si>
    <t>Ispitivanje priključka na čvrstoću, spajanje na plinovod, puštanje plina, odzračivanje na priključku</t>
  </si>
  <si>
    <t>1.13.</t>
  </si>
  <si>
    <t>Pripremno završno vrijeme za izvođenje strojarskih radova</t>
  </si>
  <si>
    <t>GRAĐEVINSKI DIO</t>
  </si>
  <si>
    <t>1.14.</t>
  </si>
  <si>
    <t>Strojni i ručni iskop rova</t>
  </si>
  <si>
    <r>
      <t>m</t>
    </r>
    <r>
      <rPr>
        <sz val="10"/>
        <rFont val="Calibri"/>
        <family val="2"/>
      </rPr>
      <t>³</t>
    </r>
  </si>
  <si>
    <t>1.15.</t>
  </si>
  <si>
    <t>Rezanje i rušenje uređenih prometnih površina</t>
  </si>
  <si>
    <r>
      <t>m</t>
    </r>
    <r>
      <rPr>
        <sz val="10"/>
        <rFont val="Calibri"/>
        <family val="2"/>
      </rPr>
      <t>²</t>
    </r>
  </si>
  <si>
    <t>1.16.</t>
  </si>
  <si>
    <t>Planiranje dna rova</t>
  </si>
  <si>
    <t>1.17.</t>
  </si>
  <si>
    <t>Dobava i ugradnja pijeska</t>
  </si>
  <si>
    <t>1.18.</t>
  </si>
  <si>
    <t>Zatrpavanje rova šljunkom sa nabijanjem</t>
  </si>
  <si>
    <t>1.19.</t>
  </si>
  <si>
    <t>Zatrpavanje rova cakumpakomkom sa nabijanjem</t>
  </si>
  <si>
    <t>1.20.</t>
  </si>
  <si>
    <t>Zatrpavanje rova materijalom od iskopa</t>
  </si>
  <si>
    <t>1.21.</t>
  </si>
  <si>
    <t>Ručno prebacivanje preostalog materijala po zatrpavanju</t>
  </si>
  <si>
    <t>1.22.</t>
  </si>
  <si>
    <t>Utovar i odvoz viška materijala na planirku sa istovarom</t>
  </si>
  <si>
    <t>1.23.</t>
  </si>
  <si>
    <t>Ugradnja nadzidnog limenog ormarića</t>
  </si>
  <si>
    <t>1.24.</t>
  </si>
  <si>
    <t>Pripremno završno vrijeme za izvođenje građevinskih radova</t>
  </si>
  <si>
    <t>2. UNUTARNJA INSTALACIJA PLINA</t>
  </si>
  <si>
    <t>Nemjereni dio</t>
  </si>
  <si>
    <t>1.25.</t>
  </si>
  <si>
    <t>Spajanje na izvedeni kućni priključak u nadžbuknom limenom ormariću</t>
  </si>
  <si>
    <t>1.26.</t>
  </si>
  <si>
    <t>Dobava i ugradnja srednjetlačnog regulatora taka M2R25F</t>
  </si>
  <si>
    <t>1.27.</t>
  </si>
  <si>
    <t>Dobava i ugradnja čelične navojne cijevi izrađene  prema HRN C.B5. 222 (DIN 2440), prethodno ispitane na nepropusnost, sa svim potrebnim sitnim i pomoćnim materijalom kao što su koljena, zaštitne cijevi pri prolazu kroz zidove i stropove, materijal za pričvršćivanje, spajanje i brtvljenje, uključujući građevinske radove oko bušenja otvora u zidu i deki, bez sanacije istih.</t>
  </si>
  <si>
    <t>NO25</t>
  </si>
  <si>
    <t>1.28.</t>
  </si>
  <si>
    <t xml:space="preserve">Izrada spoja plinomjera sa rasponom od 250 mm </t>
  </si>
  <si>
    <t>Kom.</t>
  </si>
  <si>
    <t>1.29.</t>
  </si>
  <si>
    <t>Dobava i ugradnja plinske kuglaste slavine PN16</t>
  </si>
  <si>
    <t>Kom</t>
  </si>
  <si>
    <t>1.30.</t>
  </si>
  <si>
    <t>Dobava i ugradnja membranskog plinomjera G-4 sa  uređajem za daljinsko radisjko očitanje</t>
  </si>
  <si>
    <t>1.31.</t>
  </si>
  <si>
    <t>Antikorozivna zaštita čeličnih cijevi, uvarnih elemenata i nosača cijevi. U sklopu ove stavke uključeno je odmaščivanje, ručno čišćenje površina i otprašivanje. Antikorozivna zaštita izvodi se s dva premaza temeljnom bojom. Plinska cijev premazuje se još sa završnim premazom žute boje RAL 1021, prema DIN 2403. Podžbukno izvedena instalacija se zaštićuje premazom PRIMER-a i namatanjem PLASTIZOL trake</t>
  </si>
  <si>
    <t>1.32.</t>
  </si>
  <si>
    <t>Ispitivanje plinske instalacije na čvrstoću i nepropusnost te puštanje plina u instalaciju</t>
  </si>
  <si>
    <t>Kpl.</t>
  </si>
  <si>
    <t>Mjereni dio instalacije plina</t>
  </si>
  <si>
    <t>1.33.</t>
  </si>
  <si>
    <t>Dobava i ugradnja čelične navojne cijevi izrađene  prema HRN C.B5. 222 (DIN 2440), prethodno ispitane na nepropusnost, sa svim potrebnim sitnim i pomoćnim materijalom kao što su koljena, T-komadi, zaštitne cijevi pri prolazu kroz zidove i stropove, materijal za pričvršćivanje, spajanje i brtvljenje, uključujući građevinske radove oko bušenja otvora u zidu i deki, bez sanacije istih.</t>
  </si>
  <si>
    <t>NO20</t>
  </si>
  <si>
    <t>NO15</t>
  </si>
  <si>
    <t>1.34.</t>
  </si>
  <si>
    <t>1.35.</t>
  </si>
  <si>
    <t xml:space="preserve">Prodori kroz zidove i podove s bušenjem i sanacijom prodora </t>
  </si>
  <si>
    <t>1.36.</t>
  </si>
  <si>
    <t xml:space="preserve">Cijevne obujmice s metalnim tiplima
</t>
  </si>
  <si>
    <t>1.37.</t>
  </si>
  <si>
    <r>
      <t xml:space="preserve">Montaža kondenzacijskog kombi aparata na plinski vod, uključujući pribor za montažu i puštanje u pogon </t>
    </r>
    <r>
      <rPr>
        <i/>
        <sz val="10"/>
        <rFont val="Arial"/>
        <family val="2"/>
      </rPr>
      <t>(izvodi ovlašteni servis po propisima distributera)</t>
    </r>
  </si>
  <si>
    <t>1.38.</t>
  </si>
  <si>
    <t>Dobava i montaža plinskog fleksibilnog crijeva za spajanje štednjaka na plinsku instalaciju DN15</t>
  </si>
  <si>
    <t>4. TROŠKOVI ISPITIVANJA I KONTROLE DISTRIBUTERA</t>
  </si>
  <si>
    <t>1.39.</t>
  </si>
  <si>
    <t>Izrada tehničke dokumentacije izvedenog stanja, ispitivanje i kontrola distributera.</t>
  </si>
  <si>
    <t>1.40.</t>
  </si>
  <si>
    <t>Nepredviđeni radovi na zahtjev nadzornog inženjera ili temeljem promjena na gradilištu nastalih u toku montaže u vrijednosti od 5% vrijednosti instalacije Radovi moraju biti detaljno obrazloženi i prikazani nadzornoj službi i investitoru, i sprovedeni kroz građevinski dnevnik.</t>
  </si>
  <si>
    <t>UKUPNO INSTALACIJA PLINA</t>
  </si>
  <si>
    <t>Kn</t>
  </si>
  <si>
    <t>2.      INSTALACIJA GRIJANJA</t>
  </si>
  <si>
    <t>2.01.</t>
  </si>
  <si>
    <r>
      <t xml:space="preserve">VAILLANT kondenzacijski uređaj auroCOMPACT VSC S 306/4-5 190. </t>
    </r>
    <r>
      <rPr>
        <sz val="10"/>
        <rFont val="Arial"/>
        <family val="2"/>
      </rPr>
      <t xml:space="preserve"> Kondenzacijski plinski uređaj za centralno grijanje i laminarni akumulacijski spremnik (V= 190l), u kompletu sa recirkulacijskim setom PTV-a, vanjskim osjetnikom  i sitnim potrošnim materijalom koji nije specificiran. </t>
    </r>
  </si>
  <si>
    <t>Qg=30kW</t>
  </si>
  <si>
    <t>2.02.</t>
  </si>
  <si>
    <r>
      <t xml:space="preserve">Elemenati dimovoda </t>
    </r>
    <r>
      <rPr>
        <sz val="10"/>
        <rFont val="Arial"/>
        <family val="2"/>
      </rPr>
      <t xml:space="preserve">  namjenjeni kondenzacijskim uređajima sa zatvorenom komorom za izgaranje koji se sastoji od sljedećih elemenata:</t>
    </r>
  </si>
  <si>
    <r>
      <t>Inspekcijsko Koljeno  DN80/125 - 87</t>
    </r>
    <r>
      <rPr>
        <sz val="11"/>
        <color indexed="8"/>
        <rFont val="Calibri"/>
        <family val="2"/>
      </rPr>
      <t>°</t>
    </r>
    <r>
      <rPr>
        <sz val="10"/>
        <rFont val="Arial"/>
        <family val="2"/>
      </rPr>
      <t xml:space="preserve"> </t>
    </r>
  </si>
  <si>
    <r>
      <t>Koljeno   DN80/125 - 90</t>
    </r>
    <r>
      <rPr>
        <sz val="11"/>
        <color indexed="8"/>
        <rFont val="Calibri"/>
        <family val="2"/>
      </rPr>
      <t>°</t>
    </r>
    <r>
      <rPr>
        <sz val="10"/>
        <rFont val="Arial"/>
        <family val="2"/>
      </rPr>
      <t xml:space="preserve"> </t>
    </r>
  </si>
  <si>
    <t xml:space="preserve">Cijev DN80/125 x 1000mm </t>
  </si>
  <si>
    <t>Krovni priključak DN80/125</t>
  </si>
  <si>
    <t xml:space="preserve">Završni prodor  DN80/125 </t>
  </si>
  <si>
    <t>2.03.</t>
  </si>
  <si>
    <t xml:space="preserve">Navojni  hvatač nečistoča za ugradnju u toplovodni sistem 70/55ºC, sljedećih veličina i količina: </t>
  </si>
  <si>
    <t>kom.</t>
  </si>
  <si>
    <t>2.04.</t>
  </si>
  <si>
    <t>Bakreni cjevovod prema EN1057, za hidrauličko povezivanje plinskog uređaja, hidrauličke skretnice, kombiniranog razdjelnika, radijatora i cjevne mreže, u kompletu sa fazonskim komadima, MS prelazima, brtvenim i ovjesnim materijalom sljedećih dimenzija i količina:</t>
  </si>
  <si>
    <t>Ø18x1</t>
  </si>
  <si>
    <t>Ø22x1</t>
  </si>
  <si>
    <t>Ø28x1,5</t>
  </si>
  <si>
    <t>Ø28x1,5 (Priprema za solarne panele)</t>
  </si>
  <si>
    <t>Obračun prema stvarno izvedenom stanju</t>
  </si>
  <si>
    <t>2.05.</t>
  </si>
  <si>
    <r>
      <t xml:space="preserve">Izolacija u kolutu </t>
    </r>
    <r>
      <rPr>
        <b/>
        <sz val="10"/>
        <rFont val="Arial"/>
        <family val="2"/>
      </rPr>
      <t>Armacell Armaflex XG</t>
    </r>
    <r>
      <rPr>
        <sz val="10"/>
        <rFont val="Arial"/>
        <family val="2"/>
      </rPr>
      <t xml:space="preserve"> za izolaciju bakrenih cijevi sljedećih dimenzija i količina:</t>
    </r>
  </si>
  <si>
    <t>XG-13X018</t>
  </si>
  <si>
    <t>XG-13X022</t>
  </si>
  <si>
    <t>XG-13X028</t>
  </si>
  <si>
    <t>2.06.</t>
  </si>
  <si>
    <r>
      <t xml:space="preserve">Izolacija bakrenih cijevi, u kolutu, proizvod kao </t>
    </r>
    <r>
      <rPr>
        <b/>
        <sz val="10"/>
        <rFont val="Arial"/>
        <family val="2"/>
      </rPr>
      <t xml:space="preserve">ARMACELL, </t>
    </r>
    <r>
      <rPr>
        <sz val="10"/>
        <rFont val="Arial"/>
        <family val="2"/>
      </rPr>
      <t>tip</t>
    </r>
    <r>
      <rPr>
        <b/>
        <sz val="10"/>
        <rFont val="Arial"/>
        <family val="2"/>
      </rPr>
      <t xml:space="preserve"> Armaflex HT/S</t>
    </r>
    <r>
      <rPr>
        <sz val="10"/>
        <rFont val="Arial"/>
        <family val="2"/>
      </rPr>
      <t>, uključivo sav sitni i potrošni materijal koji nije specificiran, sljedećih dimenzija i količina:</t>
    </r>
  </si>
  <si>
    <t>HT/S-13x028  (Priprema za solarne panele)</t>
  </si>
  <si>
    <t>2.07.</t>
  </si>
  <si>
    <r>
      <t>Podžbukni razdjelni ormara, u kompletu s razdjelnikom podnog grijanja(polaz, povrat),  termostatskim ventilima sa prednamještanjem,  topmetrima, čepovima 1", kuglastim leptirastim slavinama 1", holenderskim i brtvenim spojevima i MS prelazima uključivo sav sitni i potrošni materijal koji nije posebno naveden</t>
    </r>
    <r>
      <rPr>
        <sz val="10"/>
        <rFont val="Arial"/>
        <family val="2"/>
      </rPr>
      <t xml:space="preserve">. 
Tip ormarića </t>
    </r>
    <r>
      <rPr>
        <b/>
        <sz val="10"/>
        <rFont val="Arial"/>
        <family val="2"/>
      </rPr>
      <t>"Thermotechnik"</t>
    </r>
    <r>
      <rPr>
        <sz val="10"/>
        <rFont val="Arial"/>
        <family val="2"/>
      </rPr>
      <t xml:space="preserve"> -  sljedećih dimenzija i količina:</t>
    </r>
  </si>
  <si>
    <r>
      <t>TTO UNI</t>
    </r>
    <r>
      <rPr>
        <sz val="10"/>
        <rFont val="Arial"/>
        <family val="2"/>
      </rPr>
      <t xml:space="preserve"> (š/v 620/735 mm) s razdjelnicima 6 krugova</t>
    </r>
  </si>
  <si>
    <r>
      <t>TTO UNI</t>
    </r>
    <r>
      <rPr>
        <sz val="10"/>
        <rFont val="Arial"/>
        <family val="2"/>
      </rPr>
      <t xml:space="preserve"> (š/v 620/735 mm) s razdjelnicima 8 krugova</t>
    </r>
  </si>
  <si>
    <t>2.08.</t>
  </si>
  <si>
    <r>
      <t xml:space="preserve">Višeslojna cijev u kolutu </t>
    </r>
    <r>
      <rPr>
        <b/>
        <sz val="10"/>
        <rFont val="Arial"/>
        <family val="2"/>
      </rPr>
      <t>PE-X/Al/PE-X</t>
    </r>
    <r>
      <rPr>
        <sz val="10"/>
        <rFont val="Arial"/>
        <family val="2"/>
      </rPr>
      <t xml:space="preserve"> Ø16x2 mm za hidrauličko povezivanje radijatora sa razdjelnikom, u kompletu sa obujmicama.</t>
    </r>
  </si>
  <si>
    <t>Obračun prema stvarno izvedenom stanju.</t>
  </si>
  <si>
    <t>2.09.</t>
  </si>
  <si>
    <r>
      <t xml:space="preserve">Izolacija u kolutu </t>
    </r>
    <r>
      <rPr>
        <b/>
        <sz val="10"/>
        <rFont val="Arial"/>
        <family val="2"/>
      </rPr>
      <t>Armacell TUBOLIT S plus</t>
    </r>
    <r>
      <rPr>
        <sz val="10"/>
        <rFont val="Arial"/>
        <family val="2"/>
      </rPr>
      <t xml:space="preserve">  za izolaciju Al-PE-X cijevi sljedećih dimenzija i količina:</t>
    </r>
  </si>
  <si>
    <t>TL-18/4-S+</t>
  </si>
  <si>
    <t>2.10.</t>
  </si>
  <si>
    <t>Kompresijske spojnice "Eurokonus" 16 na 3/4", za spajanje cijevnog razvoda na radijatore i razdjelnike, uključivo sav sitni i potrošni materijal koji nije posebno naveden.</t>
  </si>
  <si>
    <t>2.11.</t>
  </si>
  <si>
    <r>
      <t xml:space="preserve">Pločasti čelični radijator u kompaktnoj izvedbi sa integriranim termostatskim ventilom, odzračnim pipcem i ukrasnim čepom, uključivo sav ovjesni i pričvrsni pribor kao </t>
    </r>
    <r>
      <rPr>
        <b/>
        <sz val="10"/>
        <rFont val="Arial"/>
        <family val="2"/>
      </rPr>
      <t xml:space="preserve">T6, </t>
    </r>
    <r>
      <rPr>
        <sz val="10"/>
        <rFont val="Arial"/>
        <family val="2"/>
      </rPr>
      <t>proizvod</t>
    </r>
    <r>
      <rPr>
        <b/>
        <sz val="10"/>
        <rFont val="Arial"/>
        <family val="2"/>
      </rPr>
      <t xml:space="preserve"> VOGEL&amp;NOOT</t>
    </r>
    <r>
      <rPr>
        <sz val="10"/>
        <rFont val="Arial"/>
        <family val="2"/>
      </rPr>
      <t xml:space="preserve"> sljedećih dimenzija i količina:</t>
    </r>
  </si>
  <si>
    <t>11 VM/600/600</t>
  </si>
  <si>
    <t>11 VM/600/1000</t>
  </si>
  <si>
    <t>21 VM-S/600/600</t>
  </si>
  <si>
    <t>21 VM-S/600/1200</t>
  </si>
  <si>
    <t>2.12.</t>
  </si>
  <si>
    <r>
      <t xml:space="preserve">Kupaonski dekorativni cijevni registar, u kompletu s ovjesnim materijalom i odzračnim pipcem, kao </t>
    </r>
    <r>
      <rPr>
        <b/>
        <sz val="10"/>
        <rFont val="Arial"/>
        <family val="2"/>
      </rPr>
      <t>DION-VM</t>
    </r>
    <r>
      <rPr>
        <sz val="10"/>
        <rFont val="Arial"/>
        <family val="2"/>
      </rPr>
      <t xml:space="preserve"> proizvod </t>
    </r>
    <r>
      <rPr>
        <b/>
        <sz val="10"/>
        <rFont val="Arial"/>
        <family val="2"/>
      </rPr>
      <t xml:space="preserve">VOGEL&amp;NOOT </t>
    </r>
    <r>
      <rPr>
        <sz val="10"/>
        <rFont val="Arial"/>
        <family val="2"/>
      </rPr>
      <t>sljedećih dimenzija:</t>
    </r>
  </si>
  <si>
    <t xml:space="preserve">DION-VM 1100/500 </t>
  </si>
  <si>
    <t xml:space="preserve">DION-VM 1800/500 </t>
  </si>
  <si>
    <t>2.13.</t>
  </si>
  <si>
    <t>Dvocijevna slavina , za priključak radijatora na cijevnu mrežu kutne izvedbe.</t>
  </si>
  <si>
    <t>2.14.</t>
  </si>
  <si>
    <t xml:space="preserve">Dvocjevna slavina za priključak kupaonskog dekorativnog radijatora </t>
  </si>
  <si>
    <t>2.15.</t>
  </si>
  <si>
    <t>Radijatorska ispusna slavina 1/2", PVC.</t>
  </si>
  <si>
    <t>2.16.</t>
  </si>
  <si>
    <t xml:space="preserve">Radijatorski odzračnik </t>
  </si>
  <si>
    <t>REGULACIJA SUSTAVA</t>
  </si>
  <si>
    <t>2.17.</t>
  </si>
  <si>
    <r>
      <rPr>
        <sz val="10"/>
        <rFont val="Arial"/>
        <family val="2"/>
      </rPr>
      <t xml:space="preserve">Bežični centralni regulator </t>
    </r>
    <r>
      <rPr>
        <b/>
        <sz val="10"/>
        <rFont val="Arial"/>
        <family val="2"/>
      </rPr>
      <t>Danfoss Link CC (PSU),</t>
    </r>
    <r>
      <rPr>
        <sz val="10"/>
        <rFont val="Arial"/>
        <family val="2"/>
      </rPr>
      <t xml:space="preserve"> s adaptivnom funkcijom i zaslonom na dodir u boji kojim se upravlja sustav grijanja. Može se upravljati radijatorskim, vodenim podnim i električnim podnim grijanjem. Mogućnost programskog rada svake prostorije u dnevnom i tjednom režimu. Ugrađuje se u referentnu prostoriju. Stavka uključuje sav sitni i potrošni materijal koji nije posebno specificiran, proizvod </t>
    </r>
    <r>
      <rPr>
        <b/>
        <sz val="10"/>
        <rFont val="Arial"/>
        <family val="2"/>
      </rPr>
      <t>Danfoss</t>
    </r>
    <r>
      <rPr>
        <sz val="10"/>
        <rFont val="Arial"/>
        <family val="2"/>
      </rPr>
      <t xml:space="preserve">, slijedećih količina:
</t>
    </r>
  </si>
  <si>
    <t>Danfoss link CC - PSU</t>
  </si>
  <si>
    <t>Napomena:
Podžbukna ugradnja - Spajanje na kućnu mrežu -  Wifi</t>
  </si>
  <si>
    <t>2.18.</t>
  </si>
  <si>
    <r>
      <rPr>
        <sz val="10"/>
        <rFont val="Arial"/>
        <family val="2"/>
      </rPr>
      <t xml:space="preserve">Bežični relej za kotao tipa </t>
    </r>
    <r>
      <rPr>
        <b/>
        <sz val="10"/>
        <rFont val="Arial"/>
        <family val="2"/>
      </rPr>
      <t xml:space="preserve">Danfoss Link BR, </t>
    </r>
    <r>
      <rPr>
        <sz val="10"/>
        <rFont val="Arial"/>
        <family val="2"/>
      </rPr>
      <t xml:space="preserve">proizvod kao </t>
    </r>
    <r>
      <rPr>
        <b/>
        <sz val="10"/>
        <rFont val="Arial"/>
        <family val="2"/>
      </rPr>
      <t>DANFOSS</t>
    </r>
    <r>
      <rPr>
        <sz val="10"/>
        <rFont val="Arial"/>
        <family val="2"/>
      </rPr>
      <t>. Relej je namjenjen za uključivanje i isključivanje plinskog uređaja ovisno o potrebi za grijanjem. Stavka uključuje sav sitni i potrošni materijal koji nije posebno specificiran, slijedećih količina:</t>
    </r>
  </si>
  <si>
    <t>2.19.</t>
  </si>
  <si>
    <r>
      <t>B</t>
    </r>
    <r>
      <rPr>
        <sz val="10"/>
        <rFont val="CRO_Light"/>
        <family val="0"/>
      </rPr>
      <t xml:space="preserve">ežična priključna kutija tipa </t>
    </r>
    <r>
      <rPr>
        <b/>
        <sz val="10"/>
        <rFont val="CRO_Light"/>
        <family val="0"/>
      </rPr>
      <t xml:space="preserve">Danfoss Link HC, </t>
    </r>
    <r>
      <rPr>
        <sz val="10"/>
        <rFont val="CRO_Light"/>
        <family val="0"/>
      </rPr>
      <t xml:space="preserve">proizvod kao </t>
    </r>
    <r>
      <rPr>
        <b/>
        <sz val="10"/>
        <rFont val="CRO_Light"/>
        <family val="0"/>
      </rPr>
      <t>DANFOSS,</t>
    </r>
    <r>
      <rPr>
        <sz val="10"/>
        <rFont val="CRO_Light"/>
        <family val="0"/>
      </rPr>
      <t xml:space="preserve"> koja se ugrađuje u ormar s razdjelnikom, a kojom se vrši regulacija ogrjevnih tijela preko elektrotermičkih pogona 24V. Priključna kutija ima mogućnost gašenja izvora, crpke i sl. kad nema potrebe za grijanjem. Napajanje: 230V.</t>
    </r>
    <r>
      <rPr>
        <b/>
        <sz val="10"/>
        <rFont val="CRO_Light"/>
        <family val="0"/>
      </rPr>
      <t xml:space="preserve">
</t>
    </r>
    <r>
      <rPr>
        <sz val="10"/>
        <rFont val="CRO_Light"/>
        <family val="0"/>
      </rPr>
      <t>Stavka uključuje sav sitni i potrošni materijal koji nije posebno specificiran,</t>
    </r>
    <r>
      <rPr>
        <sz val="10"/>
        <rFont val="CRO_Light"/>
        <family val="0"/>
      </rPr>
      <t xml:space="preserve"> slijedećih količina:</t>
    </r>
  </si>
  <si>
    <t>5 zona</t>
  </si>
  <si>
    <t>10 zona</t>
  </si>
  <si>
    <t>2.20.</t>
  </si>
  <si>
    <r>
      <t>Sobni osjetnik s baterijskim napajanjem kojim se regulira sobna temperatura u svakoj prostoriji zasebno. Bežična komunikacija s centralnim regulatorom i priključnom kutijom.
Proizvod kao</t>
    </r>
    <r>
      <rPr>
        <b/>
        <sz val="10"/>
        <rFont val="Arial"/>
        <family val="2"/>
      </rPr>
      <t xml:space="preserve"> Danfoss Link RS</t>
    </r>
    <r>
      <rPr>
        <sz val="10"/>
        <rFont val="Arial"/>
        <family val="2"/>
      </rPr>
      <t xml:space="preserve"> </t>
    </r>
    <r>
      <rPr>
        <b/>
        <sz val="10"/>
        <rFont val="Arial"/>
        <family val="2"/>
      </rPr>
      <t xml:space="preserve">(Room sensor)
</t>
    </r>
    <r>
      <rPr>
        <sz val="10"/>
        <rFont val="Arial"/>
        <family val="2"/>
      </rPr>
      <t>Stavka uključuje sav sitni i potrošni materijal koji nije posebno specificiran, slijedećih količina:</t>
    </r>
  </si>
  <si>
    <t>2.21.</t>
  </si>
  <si>
    <r>
      <t xml:space="preserve">Elektrotermički pogon 24V NC (30x1,5) za montažu na razdjelnik podnog grijanja. 
Proizvod kao </t>
    </r>
    <r>
      <rPr>
        <b/>
        <sz val="10"/>
        <rFont val="Arial"/>
        <family val="2"/>
      </rPr>
      <t>DANFOSS</t>
    </r>
    <r>
      <rPr>
        <sz val="10"/>
        <rFont val="Arial"/>
        <family val="2"/>
      </rPr>
      <t xml:space="preserve">
</t>
    </r>
    <r>
      <rPr>
        <sz val="10"/>
        <rFont val="Arial"/>
        <family val="2"/>
      </rPr>
      <t>Stavka uključuje sav sitni i potrošni materijal koji nije posebno specificiran, slijedećih količina:</t>
    </r>
  </si>
  <si>
    <t>2.22.</t>
  </si>
  <si>
    <t>Dobava i montaža specificirane opreme i materijala do potpune pogonske gotovosti, uključivo hladna i topla tlačna proba, punjenje instalacije, pražnjenje i ponovno punjenje radi ispiranja, odzračivanje, uz pisano izvješće o uspješno obavljenim probama i postignutim parametrima, probnim pogonom u trajanju od 48 sati i sudjelovanju pri puštanju u pogon, podešavanju i balansiranju s ovlaštenim serviserima i predstavnicima isporučioca opreme.</t>
  </si>
  <si>
    <t>2.23.</t>
  </si>
  <si>
    <t>Puštanje u pogon sustava grijanja od strane ovlaštenog servisera.</t>
  </si>
  <si>
    <t>2.24.</t>
  </si>
  <si>
    <t xml:space="preserve">Puštanje Danfoss Link sustava od strane ovlaštenog servisera. </t>
  </si>
  <si>
    <t>2.25.</t>
  </si>
  <si>
    <t>Sitni i potrošni materijal koji nije posebno specificiran, kao brtve, vijci, matice, ovjesi, konzole, pričvrsni materijal, čvrste točke, materijal za varenje i lemljenje, ostali fazonski komadi te pomoćni materijal.</t>
  </si>
  <si>
    <t>2.26.</t>
  </si>
  <si>
    <t>Balansiranje sustava te izdavanjem zapisnika ovjerenog od strane nadzornog inženjera.</t>
  </si>
  <si>
    <t>2.27.</t>
  </si>
  <si>
    <t>Stalno čišćenje gradilišta od preostalog materijala i različite ambalaže, kao i zaštita ugrađene i instalirane opreme od utjecaja radova na objektu (zaštita od prašine, oštećivanja i sl.)</t>
  </si>
  <si>
    <t>2.28.</t>
  </si>
  <si>
    <t>Troškovi prijevoza i uskladištenja materijala specificiranog po stavkama, od mjesta nabave do radilišta, troškovi dovoza i odvoza alata potrebnog za montažu instalacije, te odvoz preostalog materijala sa radilišta.</t>
  </si>
  <si>
    <t>2.29.</t>
  </si>
  <si>
    <t xml:space="preserve">Prikupljanje i ishođenje svih potrebnih izjava o sukladnosti opreme i atesta od ovlaštenih kuća, potrebnih pri tehničkom pregledu objekta. </t>
  </si>
  <si>
    <t>2.30.</t>
  </si>
  <si>
    <t>Izrada uputstva za rukovanje i održavanje, te elaborata izvedenog stanja.</t>
  </si>
  <si>
    <t xml:space="preserve">                                   </t>
  </si>
  <si>
    <t>2.31.</t>
  </si>
  <si>
    <t>OBRAČUNATI PO POTREBI</t>
  </si>
  <si>
    <t>2.      UKUPNO INSTALACIJA GRIJANJA</t>
  </si>
  <si>
    <t>Elektro i građevinski radovi vezani uz gornje stavke nisu predmet ovog troškovnika.</t>
  </si>
  <si>
    <t xml:space="preserve">3.      INSTALACIJA  HLAĐENJA </t>
  </si>
  <si>
    <t>3.01.</t>
  </si>
  <si>
    <t>Vanjska jedinica monosplit sustava u izvedbi dizalice topline zrak/zrak namijenjena za spoj na jednu unutarnju jedinicu. Uređaj je namijenjen za vanjsku montažu - zaštićen od vremenskih utjecaja, sa zrakom hlađenim kondenzatorom i svim potrebnim elementima za zaštitu, kontrolu i regulaciju uređaja i funkcionalni rad. Rashladni medij R-410A.</t>
  </si>
  <si>
    <t>Istrujavanje zraka je horizontalno što omogućuje jednostavnu ugradnju u arhitektonske niše i fasadno na konzole.</t>
  </si>
  <si>
    <t>Unutarnja  jedinica monosplit sustava modernog dizajna s maskom  predviđena za  montažu na zid, opremljena ventilatorom, izmjenjivačom topline s direktnom ekspanzijom freona, te svim potrebnim elementima za zaštitu, kontrolu i regulaciju uređaja i temperature.</t>
  </si>
  <si>
    <t>Proizvod SAMSUNG tip AR12MSFPEWQXEU + AR12MSFPEWQNEU</t>
  </si>
  <si>
    <t>Tehničke karakteristike uređaja:</t>
  </si>
  <si>
    <t>Qh = 3,5 (1,1~4,0)</t>
  </si>
  <si>
    <t>SEER=6,1 (A++)</t>
  </si>
  <si>
    <t>Qg = 3,5 (1,05~4,1)</t>
  </si>
  <si>
    <t>SCOP=4,4 (A+)</t>
  </si>
  <si>
    <t>Dimenzije vanjske jedinice: 660x242mm; h=475 mm, masa: 22,8 kg</t>
  </si>
  <si>
    <t>Dimenzije unutarnje jedinice: 820x215mm; h=285 mm, masa: 8,0 kg</t>
  </si>
  <si>
    <t>medij:  R-410A</t>
  </si>
  <si>
    <t>Radno područje - hlađenje: od -5° do 46°C</t>
  </si>
  <si>
    <t>Radno područje - grijanje: od -10° do 24°C</t>
  </si>
  <si>
    <t>Nivo zvučnog tlaka vanjske jedinice: 48 dB(A)</t>
  </si>
  <si>
    <t>Nivo zvučnog tlaka unutarnje jedinice (maks / min): 42 / 21 dB(A)</t>
  </si>
  <si>
    <t>3.02.</t>
  </si>
  <si>
    <t>Izolirane bakrene cijevi za freonsku instalaciju parne i tekućinske faze, cijevi moraju biti s unutarnje strane odmašćene, prije ugradnje propuhane, u stavku cijevi uključen je sav potrošni materijal za spajanje, cijev-cijev, te uređaj-cijev, preko viječane spojke, izrada koljena, pričvrsne obujmice za cijevi, brtve 
Izolacija cijevi je prema profilu cijev (8÷10 mm).</t>
  </si>
  <si>
    <t xml:space="preserve">Ø6,4/9,5                          </t>
  </si>
  <si>
    <t>Obračun po stvarno izvedenom stanju.</t>
  </si>
  <si>
    <t>3.03.</t>
  </si>
  <si>
    <t>Izolacija cijevnog razvoda u vanjskom prostoru, dodatno mineralnom vunom deb. 20 mm u oblozi od aluminijskog lima.</t>
  </si>
  <si>
    <t>3.04.</t>
  </si>
  <si>
    <t>PPR cijevi za odvod kondenzata, uključivo potrebne fazonske komade, spojni i montažni pribor i materijal</t>
  </si>
  <si>
    <t>Ø25</t>
  </si>
  <si>
    <t>3.05.</t>
  </si>
  <si>
    <t xml:space="preserve">Nosači za postavljanje vanjskih  jedinica, izrađeno iz pocinćanih čeličnih profila, antikorozivno zaštićeno. </t>
  </si>
  <si>
    <t>3.06.</t>
  </si>
  <si>
    <t>3.07.</t>
  </si>
  <si>
    <t xml:space="preserve">Montaža naprijed navedene opreme i materijala do potpune pogonske spremnosti, nadopunjavanje sustava, vakumiranje sustava, provjera protočnosti kondenzata te sva potrebna ispitivanja s izdavanjem zapisnika ovjerenog od strane nadzornog inženjera, uključivo sa puštanjem u pogon od strane ovlaštenog instalatera. </t>
  </si>
  <si>
    <t>3.08.</t>
  </si>
  <si>
    <t>PO POTREBI</t>
  </si>
  <si>
    <t>3.      UKUPNO INSTALACIJA HLAĐENJA</t>
  </si>
  <si>
    <r>
      <rPr>
        <b/>
        <sz val="10"/>
        <rFont val="Arial"/>
        <family val="2"/>
      </rPr>
      <t>Napomena:</t>
    </r>
    <r>
      <rPr>
        <sz val="10"/>
        <rFont val="Arial"/>
        <family val="2"/>
      </rPr>
      <t xml:space="preserve">  Elektro i građevinski radovi vezani uz gornje stavke nisu predmet ovog troškovnika.</t>
    </r>
  </si>
  <si>
    <t>4.      INSTALACIJA VENTILACIJE</t>
  </si>
  <si>
    <t>4.01.</t>
  </si>
  <si>
    <t>Zračni okrugli kanali iz pocinčanoga lima, izrađenih po DIN 1946, u kompletu s dodatkom na odrez i ovjesnim priborom kao Sikla ili Mupro: navojne šipke, ventilacijske obujmice, spojni materijal, brtve, vijci, tiple i sl. te sav sitni, potrošni i pričvrsni materijal koji nije posebno specificiran, sljedećih količina:</t>
  </si>
  <si>
    <t>Ø150</t>
  </si>
  <si>
    <t>4.02.</t>
  </si>
  <si>
    <t xml:space="preserve">Fazonski komadi za spiro cijevi, izrađenih iz istog materijala kao što su i same cijevi, u kompletu s dodatkom na odrez i ovjesnim priborom kao Sikla ili Mupro: navojne šipke, ventilacijske obujmice, spojni materijal, brtve, vijci, tiple i sl. te sav sitni, potrošni i pričvrsni materijal koji nije posebno specificiran, sljedećih količina:
</t>
  </si>
  <si>
    <t>Koljena, ØD, 90º</t>
  </si>
  <si>
    <t>4.04.</t>
  </si>
  <si>
    <t>Nadžbukni odsisni radijalni ventilator + kučište s ugrađenom sklopkom vremenskog kašnjenja (kašnjenje paljenja 50 sekundi, vrijeme prekoračenja rada 6 minuta), u kompletu sa pričvrsnim materijalom i sav sitni potrošni materijal koji nije specificiran.</t>
  </si>
  <si>
    <t xml:space="preserve">Proizvod kao MAICO, 
tip ER-AP100VZ </t>
  </si>
  <si>
    <t>karakteristike ventilatora:</t>
  </si>
  <si>
    <t>V=100 m3/h</t>
  </si>
  <si>
    <t>N= 31 W; 230 V</t>
  </si>
  <si>
    <t>zaštita IPX5</t>
  </si>
  <si>
    <t>4.05.</t>
  </si>
  <si>
    <r>
      <t xml:space="preserve">Fleksibilno crijevo za spoj ventilatora na vertikalni/ horizontalni razvod </t>
    </r>
    <r>
      <rPr>
        <sz val="12"/>
        <rFont val="Arial"/>
        <family val="2"/>
      </rPr>
      <t>ø</t>
    </r>
    <r>
      <rPr>
        <sz val="10"/>
        <rFont val="Arial"/>
        <family val="2"/>
      </rPr>
      <t>80, uključujući sve prijelazne i fazonske komade, ovješenja i slično.</t>
    </r>
  </si>
  <si>
    <t>4.06.</t>
  </si>
  <si>
    <t>Spiro cijevi iz pocinčanog lima uključivo svi prelazni, fazonski i spojni komadi za ventilaciju sanitarija.</t>
  </si>
  <si>
    <t>Ø100</t>
  </si>
  <si>
    <t>4.07.</t>
  </si>
  <si>
    <t>Fazonski komadi za spiro cijevi, izrađeni iz istog materijala kao što su i same cijevi, dimenzije:</t>
  </si>
  <si>
    <t>4.08.</t>
  </si>
  <si>
    <t>Izrada krovne kape i ploče za ugradnju na kosi  krov u kompletu s izolacijom, uključivo sav sitni potrošni materijal koji nije specificiran.</t>
  </si>
  <si>
    <t>4.09.</t>
  </si>
  <si>
    <t>Donja završna kapa s odvodom kondenzata sljedećih dimenzija, uključivo sav sitni potrošni materijal koji nije specificiran:</t>
  </si>
  <si>
    <t>4.10.</t>
  </si>
  <si>
    <t>Tipska prestrujna rešetka za izjednačavanje tlaka između prostorija.</t>
  </si>
  <si>
    <r>
      <t xml:space="preserve">Proizvod kao </t>
    </r>
    <r>
      <rPr>
        <b/>
        <sz val="10"/>
        <rFont val="Arial"/>
        <family val="2"/>
      </rPr>
      <t>MAICO</t>
    </r>
    <r>
      <rPr>
        <sz val="10"/>
        <rFont val="Arial"/>
        <family val="2"/>
      </rPr>
      <t xml:space="preserve">, 
tip </t>
    </r>
    <r>
      <rPr>
        <b/>
        <sz val="10"/>
        <rFont val="Arial"/>
        <family val="2"/>
      </rPr>
      <t>MLK 45</t>
    </r>
    <r>
      <rPr>
        <sz val="10"/>
        <rFont val="Arial"/>
        <family val="2"/>
      </rPr>
      <t xml:space="preserve"> (457x92 - Aef cca.154cm2)</t>
    </r>
  </si>
  <si>
    <t>Napomena:
Tipske prestrujne rešetke za izjednačavanje tlaka između prostorija usaglasiti sa dobavljačem unutarnje stolarije i arhitektom.</t>
  </si>
  <si>
    <t>4.11.</t>
  </si>
  <si>
    <t>Montaža naprijed navedene opreme i materijala specificiranog po stavkama do potpune pogonske gotovosti.</t>
  </si>
  <si>
    <t>4.12.</t>
  </si>
  <si>
    <t>4.13.</t>
  </si>
  <si>
    <t>Troškovi prjevoza i uskladištenja materijala specificiranog po stavkama, od mjesta nabave do radilišta, troškovi dovoza i odvoza alata potrebnog za montažu instalacije, te odvoz preostalog materijala sa radilišta.</t>
  </si>
  <si>
    <t>4.14.</t>
  </si>
  <si>
    <t>4.15.</t>
  </si>
  <si>
    <t>4.16.</t>
  </si>
  <si>
    <t>4.     UKUPNO INSTALACIJA VENTILACIJE</t>
  </si>
  <si>
    <t>Rapska 46a, 10000 ZAGREB</t>
  </si>
  <si>
    <t>tel. 5495 130   fax. 5495 131</t>
  </si>
  <si>
    <t>Investitori:</t>
  </si>
  <si>
    <t>Antonio Tomrcaj 
Lučki put 26, 10040 Zagreb
OIB:99273993194</t>
  </si>
  <si>
    <t>Građevina:</t>
  </si>
  <si>
    <t>S T R O J A R S K I H    I N S T A L A C I J A</t>
  </si>
  <si>
    <t>1. UKUPNO INSTALACIJA PLINA</t>
  </si>
  <si>
    <t>2. UKUPNO INSTALACIJA GRIJANJA</t>
  </si>
  <si>
    <t>3. UKUPNO INSTALACIJA HLAĐENJA</t>
  </si>
  <si>
    <t>4. UKUPNO INSTALACIJA VENTILACIJE</t>
  </si>
  <si>
    <t>ZOP:</t>
  </si>
  <si>
    <t>656/18-GP</t>
  </si>
  <si>
    <t>Rapska ulica 48, Zagreb</t>
  </si>
  <si>
    <t>TD:</t>
  </si>
  <si>
    <t>KK-KT-20/18</t>
  </si>
  <si>
    <t>JM</t>
  </si>
  <si>
    <t>JC
(kn)</t>
  </si>
  <si>
    <t>UC
(kn)</t>
  </si>
  <si>
    <t>SPECIFIKACIJA MATERIJALA I RADOVA</t>
  </si>
  <si>
    <t>1. NN PRIKLJUČAK I RAZVODNI ORMARI</t>
  </si>
  <si>
    <t xml:space="preserve">Dobava i ugradnja u vanjski ogradni zid kućnog priključno-mjernog ormarića KPMO za montažu jednog mjernog mjesta (uklopnog sata i zaštitnog prekidača 6A), priključkom za jedan kabel do presjeka Al/Cu 50mm2, nazivni napon 400V, 100A, klase zaštite II, mehaničke zaštite IP54, iz prešanog poliestera - prepreg, otporan na UV zrake i gorenje, ožičen za 63A, opremljen osigurač rastavnom sklopkom NH00C 100A, ispitan i atestiran, ovjera sukladnosti HEP-a, pripremljen za ugradnju bravice, zatvaranje u tri točke. </t>
  </si>
  <si>
    <t xml:space="preserve">Dobava, montaža i spajanje razvodnog ormara prizemlja oznake +GRO u projektu, troredni kapaciteta 3x24M, namijenjen za ugradnju u zid, metalna vrata sa bravicom i ključem, dim. 588x620x136mm (ŠxVxD) IP30, P/Ž razdjelnik MODUL 160, kompletno sa opremom: </t>
  </si>
  <si>
    <t xml:space="preserve">Vartec modul varistor, VVM, TII, 255V/15kA </t>
  </si>
  <si>
    <t xml:space="preserve"> - limitator snage 40A/1p/7,36kW (isporučuje "Elektra")</t>
  </si>
  <si>
    <t xml:space="preserve"> - Podnožje Vartec TII, 1-polno, za VVM modul</t>
  </si>
  <si>
    <t xml:space="preserve"> - FID sklopka 25A/2p/30mA</t>
  </si>
  <si>
    <t xml:space="preserve"> - FID sklopka 40A/2p/30mA</t>
  </si>
  <si>
    <t xml:space="preserve"> - minijaturni zaštitni prekidač C25A/1p/10kA</t>
  </si>
  <si>
    <t xml:space="preserve"> - minijaturni zaštitni prekidač C20A/1p/10kA</t>
  </si>
  <si>
    <t xml:space="preserve"> - minijaturni zaštitni prekidač C16A/1p/10kA</t>
  </si>
  <si>
    <t xml:space="preserve"> - minijaturni zaštitni prekidač B10A/1p/10kA</t>
  </si>
  <si>
    <t>Ostali sitni nespecificirani materijal (N i PE sabirnica, stezaljke, stopice, vijci i sl.) kompletno. Cijena komplet izvedenog razdjelnika sa montažom i spajanjem na objektu, te isporučenom shemom spajanja izvedenog stanja</t>
  </si>
  <si>
    <t xml:space="preserve">Dobava, montaža i spajanje razvodnog ormara kata oznake +RO(K), 2-redni KVM 24+4 modula, namijenjen za ugradnju u zid, metalna vrata sa bravicom i ključem, dim. 359x464x95mm (ŠxVxD), RAL 9016, IP30, kompletno sa opremom: </t>
  </si>
  <si>
    <t xml:space="preserve"> - RCD sklopka 25A/2p/0,03A AC</t>
  </si>
  <si>
    <t xml:space="preserve"> - RCD sklopka 40A/2p/0,03A AC</t>
  </si>
  <si>
    <t>Ostali sitni nespecificirani materijal (N i PE sabirnica, kanalice, stopice, vijci i sl.) kompletno. Cijena komplet izvedenog razdjelnika sa montažom i spajanjem na objektu, te isporučenom shemom spajanja izvedenog stanja</t>
  </si>
  <si>
    <t>Dobava i polaganje glavnog priključnog kabela NYY-J 3x10mm2, kabel se polaže dijelom u zemlju, a dijelom u zidu građevine od +KPMO ormarića do razvodnog ormara prizemlja +GRO, komplet:</t>
  </si>
  <si>
    <t xml:space="preserve"> - kabel NYY-J 3x10mm2</t>
  </si>
  <si>
    <t xml:space="preserve"> - tlačna rebrasta PVC cijev Φ50mm</t>
  </si>
  <si>
    <t>Građevinski radovi polaganja kabela u zemlju:</t>
  </si>
  <si>
    <t xml:space="preserve"> - iskop kabelskog rova dubine 0,8m, širine 0,4m i dužine 10m</t>
  </si>
  <si>
    <t xml:space="preserve"> - izrada posteljice od pijeska visine 0,1m, kompletno sa dobavom pijeska</t>
  </si>
  <si>
    <t xml:space="preserve"> - zatrpavanje rova zemljom od iskopa nakon polaganja kabela</t>
  </si>
  <si>
    <t xml:space="preserve"> - odvoz viška zemlje na deponij, kompletno sa prijevozom</t>
  </si>
  <si>
    <t>1. UKUPNO:</t>
  </si>
  <si>
    <t>2. INSTALACIJE RASVJETE I PRIKLJUČAKA</t>
  </si>
  <si>
    <t>2.1. RASVJETA</t>
  </si>
  <si>
    <t>NAPOMENA:  Ovim troškovnikom nije uključena dobava rasvjetnih tijela, već samo montaža i spajanje. Dobava je u nadležnosti investitora.</t>
  </si>
  <si>
    <t>Kabeli za izradu izvoda rasvjete uključeni su pod poglavljem 3. ovog troškovnika.</t>
  </si>
  <si>
    <t>Izrada izvoda te montaža i spajanje stropne svjetiljke. Dobava svjetiljki u nadležnosti investitora.</t>
  </si>
  <si>
    <t>Izrada izvoda te montaža i spajanje nadgradne stropne svjetiljke IP45. Dobava svjetiljki u nadležnosti investitora.</t>
  </si>
  <si>
    <t>Izrada izvoda te montaža i spajanje zidne linijake svjetiljke IP45, za unutarnju montažu (nadsvjetlo u kupaonici). Dobava svjetiljki u nadležnosti investitora.</t>
  </si>
  <si>
    <t>Izrada izvoda te montaža i spajanje vanjske zidne svjetiljke, IP54. Dobava svjetiljki u nadležnosti investitora.</t>
  </si>
  <si>
    <t>Izrada izvoda te montaža i spajanje unutarnje viseće svjetiljke. Dobava svjetiljki u nadležnosti investitora.</t>
  </si>
  <si>
    <t>Izrada izvoda te montaža i spajanje nadgradne zakretne stropne svjetiljke. Dobava svjetiljki u nadležnosti investitora.</t>
  </si>
  <si>
    <t>Izrada izvoda te montaža i spajanje nadgradne stropne svjetiljke u garaži, IP44. Dobava svjetiljki u nadležnosti investitora.</t>
  </si>
  <si>
    <t>Izrada izvoda te montaža i spajanje vanjskog reflektora sa senzorom, IP44. Dobava svjetiljki u nadležnosti investitora.</t>
  </si>
  <si>
    <t>Dobava, montaža i spajanje jednopolne instalacijske sklopke modularne izvedbe za podžbuknu ugradnju, tip kao TEM, komplet:</t>
  </si>
  <si>
    <t xml:space="preserve"> - podžbukna instalacijska okrugla kutija Φ60mm</t>
  </si>
  <si>
    <t xml:space="preserve"> - nosač s nožicama veličine 1/2M, TEM NM10</t>
  </si>
  <si>
    <t xml:space="preserve"> - modularna jednopolna sklopka bez tipke 250V 10A veličine 1 modul, TEM SM10</t>
  </si>
  <si>
    <t xml:space="preserve"> - zamjenjiva tipka veličine 2M, s nosačem tipke, bijele boje, TEM TM12PW</t>
  </si>
  <si>
    <t xml:space="preserve"> - dekorativni okvir veličine 2M, bijele boje, TEM OL20PW</t>
  </si>
  <si>
    <t>Dobava, montaža i spajanje izmjenične instalacijske sklopke modularne izvedbe za podžbuknu ugradnju, tip kao TEM, komplet:</t>
  </si>
  <si>
    <t xml:space="preserve"> - modularna izmjenična sklopka bez tipke 250V 10A veličine 1 modul, TEM SM60</t>
  </si>
  <si>
    <t>Dobava, montaža i spajanje serijske instalacijske sklopke modularne izvedbe za podžbuknu ugradnju, tip kao TEM, komplet:</t>
  </si>
  <si>
    <t xml:space="preserve"> - nosač s nožicama veličine 2M, TEM NM20</t>
  </si>
  <si>
    <t xml:space="preserve"> - zamjenjiva tipka veličine 1M, s nosačem tipke, bijele boje, TEM TM11PW</t>
  </si>
  <si>
    <t>Dobava, montaža i spajanje križne instalacijske sklopke modularne izvedbe za podžbuknu ugradnju, tip kao TEM, komplet:</t>
  </si>
  <si>
    <t xml:space="preserve"> - modularna jednopolna sklopka bez tipke 250V 10A veličine 2 modul, TEM SM10</t>
  </si>
  <si>
    <t xml:space="preserve"> - zamjenjiva tipka veličine 2M, s nosačem tipke, bijele boje, TEM TM11PW</t>
  </si>
  <si>
    <t>Dobava, montaža i spajanje nadgradnog zidnog PIR senzora pokreta, 180°</t>
  </si>
  <si>
    <t>Dobava, montaža i spajanje nadgradnog stropnog PIR senzora pokreta, 360°</t>
  </si>
  <si>
    <t>2.1. UKUPNO:</t>
  </si>
  <si>
    <t>2.2. PRIKLJUČCI I PRIKLJUČNICE</t>
  </si>
  <si>
    <t>Dobava i polaganje kabela NYY-J 3x10mm2 za napajanje razvodnog ormara kata oznake +RO(K). Kabel se polaže  podžbukno u zaštitnoj PVC cijevi Cs32, kompletno sa cijevi.</t>
  </si>
  <si>
    <t>Izrada kabelskog izvoda NYM-J 3x2,5m2 za napajanje bojlera i spajanje istih.</t>
  </si>
  <si>
    <t>Izrada kabelskog izvoda NYM-J 3x2,5mm2 i NYY-J 4x1,5mm2 za napajanje vanjske i unutarje klima jedinice i spajanje istih.</t>
  </si>
  <si>
    <t>Izrada kabelskog izvoda NYM-J 3x1,5mm2 za napajanje kuhinjske nape i spajanje iste.</t>
  </si>
  <si>
    <t>Dobava, montaža i spajanje ugradne kutije za fiksni spoj za 3x4m2, kompletno sa ugradbenom okruglom kutijom Φ60mm.</t>
  </si>
  <si>
    <t>Izrada kabelskog izvoda NYM-J 3x1,5mm2 za napajanja razdjelnika podnog grijanja, kompletno sa spajanjem.</t>
  </si>
  <si>
    <t>Izrada kabelskog izvoda NYM-J 3x1,5mm2 za napajanje komunikacijskog ormara i opreme istog, kompletno sa spajanjem.</t>
  </si>
  <si>
    <t>Dobava i polaganje kabela LiYCY 2x1mm2 za vezu između bojlera i razdjelnika grijanja , kompletno sa spajanjem cca 10m</t>
  </si>
  <si>
    <t>Izrada kabelskog izvoda NYM-J 3x1,5mm2 za Hydronic controler, kompletno sa spajanje.</t>
  </si>
  <si>
    <t>Izrada kabelskog izvoda NYM-J 3x1,5mm2 za Central controler, kompletno sa spajanjem.</t>
  </si>
  <si>
    <t>Izrada kabelskog izvoda NYM-J 3x2,5mm2 za el.motor za pogon vrata garaže, kompletno sa spajanjem.</t>
  </si>
  <si>
    <t>Izrada kabelskog izvoda NYM-J 3x2,5mm2 za ventilatore (dnevni boravak), kompletno sa spajanjem.</t>
  </si>
  <si>
    <t>Izrada kabelskog izvoda NYM-J 3x1,5mm2 za odsisni ventilator (kupaonica), kompletno sa spajanjem.</t>
  </si>
  <si>
    <t>Dobava, montaža i spajanje jednostruke šuko utičnice 250V 16A, modularne izvedbe za podžbuknu ugradnju, tip kao TEM, komplet:</t>
  </si>
  <si>
    <t xml:space="preserve"> - modularna šuko utičnica 250V 16A sa zaštitnim kontaktom, veličine 2M, bijele boje, TEM VM10PW</t>
  </si>
  <si>
    <t>Dobava, montaža i spajanje dvostruke šuko utičnice 250V 16A, modularne izvedbe za podžbuknu ugradnju, tip kao TEM, komplet:</t>
  </si>
  <si>
    <t xml:space="preserve"> - ugradbena pravokutne kutije za 4 modula, TEM DM40</t>
  </si>
  <si>
    <t xml:space="preserve"> - nosač s vijcima za 4 modula, TEM NM40</t>
  </si>
  <si>
    <t xml:space="preserve"> - dekorativni okvir veličine 4M, bijele boje, TEM OL40PW</t>
  </si>
  <si>
    <t>Dobava, montaža i spajanje jednostruke šuko utičnice 250V 16A, sa poklopcem za mokre prostore, modularne izvedbe za podžbuknu ugradnju, tip kao TEM, komplet:</t>
  </si>
  <si>
    <t xml:space="preserve"> - modularna šuko utičnica 250V 16A sa zaštitnim kontaktom i poklopcem IP44, veličine 2M, bijele boje, TEM VM11PT</t>
  </si>
  <si>
    <t>Dobava, montaža i spajanje seta utičnica oznake A na nacrtima, modularne izvedbe za podžbuknu ugradnju, tip kao TEM, komplet:</t>
  </si>
  <si>
    <t xml:space="preserve"> - ugradbena pravokutne kutije za 7 modula, TEM DM71 </t>
  </si>
  <si>
    <t xml:space="preserve"> - nosač s vijcima za 7 modula, TEM NM70</t>
  </si>
  <si>
    <t xml:space="preserve"> - završna TV utičnica veličine 1M, bijele boje, TEM KM11PW</t>
  </si>
  <si>
    <t xml:space="preserve"> - adapter KS veličine 1M, KS keystone standard pričvrščivanja, bijele boje, TEM KM35PW</t>
  </si>
  <si>
    <t xml:space="preserve"> - RJ45 cat.6 konektor, KS keystone standard pričvrščivanja, TEM KA15</t>
  </si>
  <si>
    <t xml:space="preserve"> - dekorativni okvir veličine 7M, bijele boje, TEM OL70PW</t>
  </si>
  <si>
    <t>Dobava, montaža i spajanje seta utičnica oznake B na nacrtima, modularne izvedbe za podžbuknu ugradnju, tip kao TEM, komplet:</t>
  </si>
  <si>
    <t>Dobava, montaža i spajanje seta utičnica oznake C na nacrtima, modularne izvedbe za podžbuknu ugradnju, tip kao TEM, komplet:</t>
  </si>
  <si>
    <t xml:space="preserve"> -EURO utičnica veličine 1M, bijele boje, TEM KM11PW</t>
  </si>
  <si>
    <t>Dobava, montaža i spajanje ugradbene kutije za izjednačenje potencijala.</t>
  </si>
  <si>
    <t>Dobava i montaža ostalog nespecificiranog sitnog spojnog i montažnog pribora i materijala.</t>
  </si>
  <si>
    <t>Ispitivanje instalacije prema odredbama iz Tehničkog propisa za niskonaponske instalacije (NN 05/2010) i izdavanje ispitnih protokola, pismenih izvješća i garantnih listova. Sva dokumentacija mora biti ukoričena s odgovarajućim sadržajem</t>
  </si>
  <si>
    <t>2. UKUPNO:</t>
  </si>
  <si>
    <t>3. KABELI I ZAŠTITNE PVC CIJEVI</t>
  </si>
  <si>
    <t xml:space="preserve">Dobava, polaganje  i spajanje kabela u odgovarajuće PVC zaštitne cijevi, kompletno sa cijevima, ovjesnim i spojnim priborom: </t>
  </si>
  <si>
    <t>NYM-J 3x10mm2</t>
  </si>
  <si>
    <t>NYM-J 3x4mm2</t>
  </si>
  <si>
    <t>NYM-J 3x2,5mm2</t>
  </si>
  <si>
    <t>NYM-J 3x1,5mm2</t>
  </si>
  <si>
    <t>NYY-J 3x2.5mm2</t>
  </si>
  <si>
    <t>NYY-J 3x1.5mm2</t>
  </si>
  <si>
    <t>Dobava i polaganje zaštitnih cijevi:</t>
  </si>
  <si>
    <t>Cs20</t>
  </si>
  <si>
    <t>Cs25</t>
  </si>
  <si>
    <t>Cs40</t>
  </si>
  <si>
    <t>Dobava, montaža i spajanje ostalog nespecificiranog sitnog montažnog materijala.</t>
  </si>
  <si>
    <t>3. UKUPNO:</t>
  </si>
  <si>
    <t>4. INSTALACIJA SLABE STRUJE</t>
  </si>
  <si>
    <t>Napomena: RJ45 cat.6 i TV priključnice obrađene su u točki 2.</t>
  </si>
  <si>
    <t>4.1. TELEFONSKA INSTALACIJA</t>
  </si>
  <si>
    <t>Dobava, montaža i spajanje priključnog ormarića TK instalacije, komplet s regletama i sitnim spojnim i montažnim materijalom, kao "Krone box" ITO-I.</t>
  </si>
  <si>
    <t>Dobava i polaganje dijelom podzemno u PEHD cijevi Φ50mm na dubini od 0,8m, a dijelom podžbukno u zid građevine telekomunikacijskog kabela A-2Y(L)2Y 10x2x0,4mm2 od priključnog TK ormarića ITO-I do komunikacijskog razdjelnika KO na prizemlju, kompletno sa cijevima i građevinskim radovima polaganja.</t>
  </si>
  <si>
    <t>Dobava, montaža i spajanje podžbuknog komunikacijskog dvorednog razdjelnika oznake +KO, kapaciteta 26xTOOLL., dim. 500x333x110MM (ŠxVxD), tip kao SCHRACK DW4HD226 ili jednakovrijedan, kompletno sa opremom za prihvat i razvod telefonsko-računalne instalacije u objektu.</t>
  </si>
  <si>
    <t xml:space="preserve"> - adapter za DIN nosač za 1 x TOOLLESS modul, prazan, tip kao SCHRACK HSERH010GS - 21 kom</t>
  </si>
  <si>
    <t xml:space="preserve"> - koaksijalna F-F spojnica za razvod TV signala, tip kao SCHRACK HSEMRKFFWS - 6 kom</t>
  </si>
  <si>
    <t xml:space="preserve"> - TOOLLESS LINE utični modul RJ45 cat.6A, oklopljen, tip kao SCHRACK HSEMRJ6GWA - 15 kom</t>
  </si>
  <si>
    <t xml:space="preserve"> - ostali sitni spojni i montažni materijal i pribor (spojnice, vezice, stezaljke, vijci, matice i sl.)</t>
  </si>
  <si>
    <t xml:space="preserve"> - spajanje razdjelnika na objektu</t>
  </si>
  <si>
    <t>Dobava i polaganje u zaštitne PVC cijevi Cs16 kabela UTP cat.6, kompletno sa cijevima.</t>
  </si>
  <si>
    <t>Izvedba uzemljenja komunikacijskog razdjelnika +KO na PE sabirnicu razvodnog ormara prizemlja +GRO vodom H07V-K 10/Cs16, dužine cca 1m.</t>
  </si>
  <si>
    <t>Dobava, montaža i spajanje ostalog nespecificiranog sitnog spojnog i montažnog materijala i pribora (tiple, vijci, vezice, gips, spojnice, razvodne kutije i sl.)</t>
  </si>
  <si>
    <t>4.1. UKUPNO:</t>
  </si>
  <si>
    <t>4.2. ANTENSKA INSTALACIJA</t>
  </si>
  <si>
    <t>Dobava i montaža na krov, na najpovoljnije mjesto prijema, zemaljske antene, dvostruko učvršćenje, kompletno sa nosačem.</t>
  </si>
  <si>
    <t>Dobava, ugradnja i spajanje pojačivača i razdjenika signala sa minimalno 8 izlaza, u komunikacijski ormar</t>
  </si>
  <si>
    <t xml:space="preserve">Dobava, polaganje u zaštitne PVC cijevi Cs20 i spajanje kabela KOKA 2005 SAT, kompletno sa cijevima.   </t>
  </si>
  <si>
    <t>Napomena: kabel se polaže od antenskog pojačala iz komunikacijskog ormara do svake TV priključnice</t>
  </si>
  <si>
    <t>Ostali sitni nespecifirani spojni i montažni materijal i pribor.</t>
  </si>
  <si>
    <t>Mjerenje prijemnih signala i usklađivanje sa projektom.</t>
  </si>
  <si>
    <t>Ispitivanje rada cijelog sustava uz mjerni protokol.</t>
  </si>
  <si>
    <t>4.2. UKUPNO:</t>
  </si>
  <si>
    <t>4. UKUPNO:</t>
  </si>
  <si>
    <t>6. INSTALACIJE UZEMLJENJA I SUSTAVA ZA ZAŠTITU OD DJELOVANJA MUNJE</t>
  </si>
  <si>
    <t>Dobava i polaganje u temelj ispod hidroizolacije trake Fe/Zn 40x4mm za temeljni uzemljivač, uključivo spoj metalnih masa na objektu.</t>
  </si>
  <si>
    <t>Dobava i polaganje u zajednički rov sa priključnim kabelom građevine Fe/Zn trake 25x4mm i spoj na sabirnicu za uzemljenje u KPMO ormariću.</t>
  </si>
  <si>
    <t>Izvedba spoja ormara +GRO na temeljni uzemljivač trakom Fe/Zn 25x4mm dužine cca 2m.</t>
  </si>
  <si>
    <t>Izvedba spojeva metalnih masa na građevini (metalne ograde, metalna vrata i prozori, metalni oluci oborinskih voda i sl.).</t>
  </si>
  <si>
    <t>Dobava i montaža na ravni krov tipskih nosača za okrugli vodič Φ8mm.</t>
  </si>
  <si>
    <t>Dobava i polaganje na krovne nosače okruglog vodiča od nehrđajućeg čelika Φ8mm.</t>
  </si>
  <si>
    <t xml:space="preserve">Izrada odvoda sa krovne hvataljke do mjernog spoja okruglim vodičem od nehrđajućeg čelika Φ8mm, polaganjem ispod fasade građevine, dužine cca 7m. </t>
  </si>
  <si>
    <t>Izrada kompletnog mjernog spoja s dva vijka M10 u pohodnoj mjernoj kutiji sa rastavnom spojnicom. U cijenu uračunati i radovi ugradnje mjerne kutije.</t>
  </si>
  <si>
    <t>Dobava i montaža križne spojnice sastavljene od 3 pločice dimenzija 58x58mm i vijaka te matice M8, namijenjena izvedbi kontaktnih spojeva između okruglih vodiča Φ8mm.</t>
  </si>
  <si>
    <t>Dobava i spajanje križne spojnice sastavljene od 3 pločice i četiri vijka te matice M8, namijenjene za spajanje Fe/Zn trake 40x4mm i 25x3mm(25x4mm). Nakon spajanja je spoj potrebno zaliti bitumenom.</t>
  </si>
  <si>
    <t>Dobava i montaža mjerne križne spojnice, sastavljena od 3 pločice dim 58x68mm i 4 vijka te matice M8, namijenjena izvedbi mjernih i ostalih spojeva između plosnatih vodiča do širine 42mm.Nakon spajanja je spoj potrebno zaliti bitumenom.</t>
  </si>
  <si>
    <t>Ispitivanje instalacije sustava za zaštitu od djelovanja munje prema  tehničkim propisma za sustave zaštite od djelovanja munje na građevinama (NN br.87/08, 33/10), uključujući i revizionu knjigu.</t>
  </si>
  <si>
    <t>Dobava, podžbukno polaganje u PVC cijevi Cs20 i spajanje vodiča H07V-K-J 10mm2 za uzemljenje metalnih masa u kupaonici od razdjelnika stana do sabirnice za izjednačenje potencijala u ugradnoj kutiji.</t>
  </si>
  <si>
    <t>Izvedba spojeva metalnih masa u kupaonici na sabirnicu za izjednačenje potencijala u ugradnoj kutiji vodičima H07V-K-J 6mm2 prosječne dužine 2m, kompletno sa PVC cijevima Cs20.</t>
  </si>
  <si>
    <t>6. UKUPNO:</t>
  </si>
  <si>
    <t>REKAPITULACIJA   ELEKTRIČNIH   INSTALACIJA</t>
  </si>
  <si>
    <t>NN PRIKLJUČAK I RAZVODNI ORMARI</t>
  </si>
  <si>
    <t>INSTALACIJE RASVJETE I PRIKLJUČAKA</t>
  </si>
  <si>
    <t>KABELI I ZAŠTITNE PVC CIJEVI</t>
  </si>
  <si>
    <t>INSTALACIJA SLABE STRUJE</t>
  </si>
  <si>
    <t>INSTALACIJE UZEMLJENJA I SUSTAVA ZA ZAŠTITU OD DJELOVANJA MUNJE</t>
  </si>
  <si>
    <t>Alen Farago, dipl.ing.el.</t>
  </si>
  <si>
    <t>GRAĐEVINSKO OBRTNIČKI RADOVI</t>
  </si>
  <si>
    <t>komplet</t>
  </si>
  <si>
    <t>SVEUKUPNA REKAPITULACIJA</t>
  </si>
  <si>
    <t>OPĆI OPIS RUŠENJE I DEMONTAŽA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</si>
  <si>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</si>
  <si>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OPĆI OPIS LIMARSKIH RADOVA</t>
  </si>
  <si>
    <t>SOBOSLIKARSKI RADOVI</t>
  </si>
  <si>
    <t>OPĆI OPIS SOBOSLIKARSKI RADOVA</t>
  </si>
  <si>
    <t>OSTALI RADOVI</t>
  </si>
  <si>
    <t>Radove treba izvesti prema opisu u troškovniku te u skladu sa važećim standardima. Sav upotrebljeni materijal mora odgovarati svim postojećim propisima i standardima.</t>
  </si>
  <si>
    <t>Nakon izvedene sanacije traži se da prema pravilima struke sanirane površine zadovolje ujednačenost u vizualnom izgledu, strukturi, teksturi, boji i kvaliteti izvedenih radova, odnosno izvedba kao u prvobitnom stanju</t>
  </si>
  <si>
    <t>OPĆI OPIS OSTALIH RADOVA</t>
  </si>
  <si>
    <t>Voditi računa da se rušenja izvrše sa što manje prašine, pa je potrebno dijelove koji se ruše polijevati</t>
  </si>
  <si>
    <t>vodom. Prilikom rušenja i demontaže potrebno je organizirati i nadzor od strane ovlaštenog inženjera,</t>
  </si>
  <si>
    <t>te su u svemu pridržavati uputa projektanta.</t>
  </si>
  <si>
    <t>Prilikom rušenja postojeće konstrukcije izviđač se mora u potpunosti pridržavati Pravilnika o zaštiti</t>
  </si>
  <si>
    <t>na radu u građevinarstvu. Posebnu pažnju posvetiti izradi i postavi podupirača, tako da se ne</t>
  </si>
  <si>
    <t>ugrožavaju dijelovi zidova koji če se sanirati i uključiti u konstruktivni sistem objekta.</t>
  </si>
  <si>
    <t>Rušenja i demontaže mogu se započeti tek nakon izvršenog predpregleda, te svih potrebnih priprema.</t>
  </si>
  <si>
    <t>Površina zidova koje se prema projektu rekonstruiraju moraju se prije demontaže obilježiti i to</t>
  </si>
  <si>
    <t>uspostavom sistema obilježavanja lokacije zida, pojedinih redova i redosljeda kamenih blokova u redu.</t>
  </si>
  <si>
    <t>Jedinična cijena treba sadržavati:</t>
  </si>
  <si>
    <t>- čitav rad, materijal i druge troškove</t>
  </si>
  <si>
    <t>- dovod, otpremu i premještanje strojeva</t>
  </si>
  <si>
    <t>Nakon izvedene sanacije traži se da prema pravilima struke sanirane površine zadovolje ujednačenost</t>
  </si>
  <si>
    <t>u vizualnom izgledu, strukturi, teksturi, boji i kvaliteti izvedenih radova, odnosno izvedba kao u</t>
  </si>
  <si>
    <t>prvobitnom stanju.</t>
  </si>
  <si>
    <t>OPĆI OPIS ZIDARSKIH RADOVA</t>
  </si>
  <si>
    <t>Zidarska obrada (zapunjavanja, brušenje i poravnjavanje) špaleta nakon ugradnje unutarnje stolarije. U stavku uključeno dobava materijala i obrada te sav potreban rad, materijal i pribor. Obračun po m' izvedene stavke.</t>
  </si>
  <si>
    <t>Zidarska obrada (zapunjavanja, brušenje i poravnjavanje) špaleta nakon ugradnje vanjske stolarije. U stavku uključeno dobava materijala i obrada te sav potreban rad, pribor, skela i odvoz materijala na odgovarajući deponij. Obračun po m' izvedene stavke.</t>
  </si>
  <si>
    <t>8.1. Struganje stare boje te bojenje površina zidova i stropova.</t>
  </si>
  <si>
    <t>Bojenje površina se izvodi disperzivnom bojom prema uputi</t>
  </si>
  <si>
    <t>proizvođača boje. U jediničnu cijenu uključene su sve</t>
  </si>
  <si>
    <t>predradnje (čišćenje, otprašivanje..) gletanje, sloj prajmera</t>
  </si>
  <si>
    <t>i bojenje površina zidova, stropova x2 odnosno do</t>
  </si>
  <si>
    <t>postizanja ujednačene kvalitete boja, te sav potreban rad i</t>
  </si>
  <si>
    <t>materijal i potrebna skela.</t>
  </si>
  <si>
    <t>Obračun po m² obrađene površine zidova i stropova. m² 200</t>
  </si>
  <si>
    <t>Prije početka radova izvođač mora ustanoviti kvalitetu podloge za izvođenje soboslikarskih radova,</t>
  </si>
  <si>
    <t>izvršiti predpregled i ako ona nije pogodna za taj rad, mora o tome pismeno obavijestiti svog</t>
  </si>
  <si>
    <t>naručioca radova, kako bi se na vrijeme mogla popraviti i prirediti za soboslikanje i ličenje. Kasnije</t>
  </si>
  <si>
    <t>povezivanje i opravdanje da kvalitet nije dobar radi loše podloge, neće se uzimati u obzir.</t>
  </si>
  <si>
    <t>Sve radove treba izvoditi po izvedbenim nacrtima, opisima radova u troškovniku, te uputama</t>
  </si>
  <si>
    <t>nakon završetka svih radova. Uključivo i pranje i</t>
  </si>
  <si>
    <t>dezinficiranje keramičkih pločica i detaljno čišćenje</t>
  </si>
  <si>
    <t>utičnica, prekidača i sl. Stavka uključuje čišćenje, utovar i</t>
  </si>
  <si>
    <t>radnu skelu</t>
  </si>
  <si>
    <t>troškove zaštite pri radu.</t>
  </si>
  <si>
    <t>RUŠENJA I DEMONTAŽE</t>
  </si>
  <si>
    <t>TROŠKOVNIK ZA IZVOĐENJE RADOVA NA ADRESI  NOVA CESTA 76, ZAGREB</t>
  </si>
  <si>
    <t>Uključen odvoz na deponiju</t>
  </si>
  <si>
    <t>U stavku uključen transport, utovar i odvoz na gradsku deponiju te sav potreban rad, materijal i pribor za navedene radove.</t>
  </si>
  <si>
    <t>a) vrata u dimenziji do 90x200 cm</t>
  </si>
  <si>
    <t>Demontaža unutarnje drvene stolarije ( vrata i dovratnika) i odvoz na gradski depinij. Unutarnja stolarija sastoji se od:</t>
  </si>
  <si>
    <t>Pažljiva razgradnja zidanog dimnjaka do stropne ploče prizemlja od pune opeke u dim. 40x40 cm visine 3,50 m.</t>
  </si>
  <si>
    <t>Uključen odvoz građevinskog šuta na deponiju.</t>
  </si>
  <si>
    <t>KROVOPOKRIVAČKI RADOVI</t>
  </si>
  <si>
    <t>NAPOMENA: Kompletna izmjena slojeva krova se izvodi odjednom.</t>
  </si>
  <si>
    <t>Pregled stanja drvene podkonstrukcije pokrova iz drvenih greda-rogova presjeka 14/16cm koji se zamjeni pojedinačno po potrebi, dodatno zaštiti impregnacijom od crvotočine. Demontaža letava i kontra letve 3/5. Ukruta spojnim i veznim priborom. Zaštita građe drvocidom protiv štetočina i truljenja.</t>
  </si>
  <si>
    <t>Postava novih kontraletvi i letvi prema pravilu polagana sa nivelacijom plohe</t>
  </si>
  <si>
    <t xml:space="preserve">Obračun stavke po m2 razvijene krovne površine. </t>
  </si>
  <si>
    <t>Izrada i postava snjegobrana. U svemu po pravilima dobrog zanata. Snjegobrani se ugrađuju po donjoj trećini površine krova</t>
  </si>
  <si>
    <t>Postava plastificirane zaštitne mrežice na obodne dijelove krova</t>
  </si>
  <si>
    <t>Pokrov od  al.plastificiranog u boji, trapeznog lima (deblj. 0,50) sa filcom, uključen opšav</t>
  </si>
  <si>
    <t>Krovna oprema</t>
  </si>
  <si>
    <t>a</t>
  </si>
  <si>
    <t>b</t>
  </si>
  <si>
    <t>III</t>
  </si>
  <si>
    <t>vanske površine</t>
  </si>
  <si>
    <t>Izravnavanje oštećene zidne površine žbukom nakon skidanja krova i demontaža pri unutarnjim radovima. Obračun po m² obrađene površine.</t>
  </si>
  <si>
    <t>unutarnje površine</t>
  </si>
  <si>
    <t>Radi ugradnje novih (rad i materijal)</t>
  </si>
  <si>
    <t>Izrada armirano betonskog stupa kod ulaznih vrata prema pravilima struke visine do 2,30 m, u dimenziji 20x20 cm radi oslonca nove krovne konstrukcije i krova objekta.</t>
  </si>
  <si>
    <t xml:space="preserve">Dobava i montaža polukružnih oluka r.š. 0,33, horizontale i vertikale sa uključenim nosačima, kukama, štucnama, koljenima i šelnama, forkop također uvodnim limom. Sve je pocinčani plastificirani lim u boji
 </t>
  </si>
  <si>
    <t>Limeni opšava dimnjak i dimnjačke kape izvesti ravnim limom. Podvući  sloj  bitumenske ljepenke, uključivo podmetači od plosnog željeza.</t>
  </si>
  <si>
    <t>Opšav dimnjaka rš 50 cm</t>
  </si>
  <si>
    <t>GIPSKARTONSKI RADOVI</t>
  </si>
  <si>
    <t>Postava GK ploča spuštenog stropa prostora prizemlja,ravni i kosi dio. U spoju sa drvenim grednikom. Uključeni prodori i oblici za rasvjetna tijela.</t>
  </si>
  <si>
    <t>Strop komplet unutarnje plohe stropa kuće. Montaža na podkonstrukciju, ispuna vunom između ploča i stropa 5 cm.</t>
  </si>
  <si>
    <t>Po potrebi uključiti boju za spriječavanje izbijanja fleka, kao Juplo Blok, ili sl.</t>
  </si>
  <si>
    <t>KAMENE / DRVENE KLUPICE U CIJENI STAVKE</t>
  </si>
  <si>
    <t>OBRAČUN U KOMPLETU</t>
  </si>
  <si>
    <t>PODŠTOK: Podštok standard 30mm</t>
  </si>
  <si>
    <t>BOJA: Bijelo</t>
  </si>
  <si>
    <t>ROLETE: Unutarnja kutija TOP MINI</t>
  </si>
  <si>
    <t>Bijela</t>
  </si>
  <si>
    <t>LAMELE: Lamela PVC 39mm</t>
  </si>
  <si>
    <t>U=0,88 W/M²k</t>
  </si>
  <si>
    <t>Dobava i ugradnja dvokrilnog prozora.</t>
  </si>
  <si>
    <t>Dobava i ugradnja jednokrilnog prozora.</t>
  </si>
  <si>
    <t>Ugradbeni otvor dimenzija 80/120 cm.</t>
  </si>
  <si>
    <t>Ugradbeni otvor dimenzija 100/210 cm.</t>
  </si>
  <si>
    <t>VII</t>
  </si>
  <si>
    <t>Dobava i ugradnja jednokrilnih,zaokretnih vrata soba  veličine zidarskog otvora 72/82/205 cm u dovratniku od MDF ploča.Vratno krilo od MDF ploča d=4 cm,ispuna saće,finalno obrađena u boji po izboru.</t>
  </si>
  <si>
    <t>PVC OKVIRI DVOSTRUKO OSTAKLJENJE ROLETE PVC MINI</t>
  </si>
  <si>
    <t>OKVIR: Okvir 80 mm</t>
  </si>
  <si>
    <t>PROFILI KAO: Aluplast ENERGETO</t>
  </si>
  <si>
    <t>ISPUNA STAKLO: Planitherm 4/16/4 Low-</t>
  </si>
  <si>
    <t xml:space="preserve">E+argon Ug=0,5 W/m2K Rw=32dB </t>
  </si>
  <si>
    <t>OKOV</t>
  </si>
  <si>
    <t>Izolacija za kutiju</t>
  </si>
  <si>
    <t>Rušenje PVC stropne obloge u sobama pričvršćene drvenim letvicama ovjesa.</t>
  </si>
  <si>
    <t>Rušenje čitavog postojećeg krova. Krovna konstrukcija se sastoji od drvene građe, crijepa, limarije pokrova i odvodnje. Drvene grede u ispravnom stanju ostaju. Predviđena količina za rušenje 30 %. Uključen odvoz šute na deponiju</t>
  </si>
  <si>
    <t>Demontaža drvenih ulaznih vrata sa dovratnikom u dim. 100x210 cm.</t>
  </si>
  <si>
    <t>Demontaža postojeće vanjske stolarije od drvenih dvodijelnih dvokrilnih prozora komplet sa spojnom drvenom ukladom unutarnjim drvenim i vanjskim limenim klupčicama prozora. Dimenzija prozora do 1,5 m2</t>
  </si>
  <si>
    <t>Demontaža drvenog dijela ulaznog predprostora, ( veranda). Stavka uključuje razgradnju drvene oplate dvostrano postavljene sa nosivim stupovima. Površina razgradnje drvenog ziđa predprostora dj do 10 m2</t>
  </si>
  <si>
    <t>a) prozori u dimenziji do 1,5 m2.</t>
  </si>
  <si>
    <t>c</t>
  </si>
  <si>
    <t>Izmjena nove gredne konstrukcije - pojedninačno dužine do 6m. Količina izmjene do 30% površine krova</t>
  </si>
  <si>
    <t>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t>
  </si>
  <si>
    <t>Sanacija pukotina od potresa. Pukotine treba zarezati, otvoriti i očistiti. Premazati impregnacijom (prajmer) i ugraditi po potrebi bandažnu traku ili mrežicu za armiranje, nanošenjem reparacijskih materijala mortanjem i sa završno finirati slojem fine žbuke.</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</si>
  <si>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t>
  </si>
  <si>
    <t>Izrada, doprema i montaža klupčice prozora iz pocinčanog lima obrađenog pečenim lakom debljine d = 0,55 mm, razvijene širine do 30 cm, s okapnicom i podvijenim limom točno uz zid fasade. Sve kompletno, s pritezanjem klupčice uz zid i kitanjem trajnoelastičnim kitom. Mjere uzeti na licu mjesta. Obračun po m'.</t>
  </si>
  <si>
    <t>Nabava, dobava materijala, izrada, ugradba i spajanje rigalice vode od pocinčane cijevi duljine 50 cm. U jediničnu uključen je sav potreban rad, pribor i materijal.</t>
  </si>
  <si>
    <t>projektanta i nadzornog organa. Sav upotrebljeni materijal treba zadovoljavati postojeće uzance i propise</t>
  </si>
  <si>
    <t>Dim. 100x200</t>
  </si>
  <si>
    <t>Dobava i ugradnja ulaznih protuprovalnih vrata</t>
  </si>
  <si>
    <t>Dobava i ugradnja prozora. PVC okviri. Ostakljenje  dvostruko izo staklo. Toplinska izolacija Uw=do 1,20 W/m2K. Prozor se sastoji od otklopno-zaokretnih krila. Obračun po komadu kompletno ugrađenog prozorskog elementa, uključivo  okov, ostakljenje i montažni pribor, u bijeloj boji. Unutarnje klupčice su obračunate u cijeni stavke</t>
  </si>
  <si>
    <t>Ugradbeni otvor dimenzija 120/120 cm.</t>
  </si>
  <si>
    <t>Ugradbeni otvor dimenzija 70/100 cm.</t>
  </si>
  <si>
    <t>Dobava i ugradnja sobnih jednokrilnih punih vrata</t>
  </si>
  <si>
    <t>VIII</t>
  </si>
  <si>
    <t>odvoz otpada na mjesto zbrinjavanja.</t>
  </si>
  <si>
    <t>Detaljno završno čišćenje svih prostorija, podova i zidova</t>
  </si>
  <si>
    <t>IX</t>
  </si>
  <si>
    <t>IV</t>
  </si>
  <si>
    <t>V</t>
  </si>
  <si>
    <t>VI</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</si>
</sst>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
    <numFmt numFmtId="166" formatCode="_-* #,##0.00\ [$€-1]_-;\-* #,##0.00\ [$€-1]_-;_-* &quot;-&quot;??\ [$€-1]_-"/>
    <numFmt numFmtId="167" formatCode="#,##0.00\ &quot;kn&quot;"/>
    <numFmt numFmtId="168" formatCode="#,##0\ &quot;kn&quot;"/>
    <numFmt numFmtId="169" formatCode="#,##0.00_ ;[Red]\-#,##0.00\ "/>
    <numFmt numFmtId="170" formatCode="#,##0_ ;[Red]\-#,##0\ "/>
    <numFmt numFmtId="171" formatCode="#,##0\ [$€-1]"/>
    <numFmt numFmtId="172" formatCode="#,##0.00\ _k_n"/>
    <numFmt numFmtId="173" formatCode="#\ \."/>
    <numFmt numFmtId="174" formatCode="#,##0.00;[Red]#,##0.00"/>
    <numFmt numFmtId="175" formatCode="0.0"/>
    <numFmt numFmtId="176" formatCode="#,##0.00;;;"/>
    <numFmt numFmtId="177" formatCode="_-* #,##0\ _k_n_-;\-* #,##0\ _k_n_-;_-* &quot;-&quot;??\ _k_n_-;_-@_-"/>
    <numFmt numFmtId="178" formatCode="#,##0.0_ ;\-#,##0.0\ "/>
    <numFmt numFmtId="179" formatCode="00000"/>
    <numFmt numFmtId="180" formatCode="General_)"/>
    <numFmt numFmtId="181" formatCode="#\ &quot;.&quot;"/>
    <numFmt numFmtId="182" formatCode="[$-41A]mmmm\-yy;@"/>
    <numFmt numFmtId="183" formatCode="mmmm\ \(m\)"/>
    <numFmt numFmtId="184" formatCode="d/m/yyyy/;@"/>
    <numFmt numFmtId="185" formatCode="&quot;Da&quot;;&quot;Da&quot;;&quot;Ne&quot;"/>
    <numFmt numFmtId="186" formatCode="&quot;True&quot;;&quot;True&quot;;&quot;False&quot;"/>
    <numFmt numFmtId="187" formatCode="&quot;Uključeno&quot;;&quot;Uključeno&quot;;&quot;Isključeno&quot;"/>
    <numFmt numFmtId="188" formatCode="[$¥€-2]\ #,##0.00_);[Red]\([$€-2]\ #,##0.00\)"/>
  </numFmts>
  <fonts count="134">
    <font>
      <sz val="10"/>
      <name val="Arial"/>
      <family val="0"/>
    </font>
    <font>
      <sz val="11"/>
      <color indexed="8"/>
      <name val="Calibri"/>
      <family val="2"/>
    </font>
    <font>
      <sz val="11"/>
      <name val="CRO_Charter-Normal"/>
      <family val="0"/>
    </font>
    <font>
      <u val="single"/>
      <sz val="11"/>
      <color indexed="12"/>
      <name val="CRO_Charter-Normal"/>
      <family val="0"/>
    </font>
    <font>
      <u val="single"/>
      <sz val="8"/>
      <color indexed="36"/>
      <name val="Arial"/>
      <family val="2"/>
    </font>
    <font>
      <sz val="11"/>
      <color indexed="17"/>
      <name val="Calibri"/>
      <family val="2"/>
    </font>
    <font>
      <b/>
      <sz val="11"/>
      <color indexed="63"/>
      <name val="Calibri"/>
      <family val="2"/>
    </font>
    <font>
      <b/>
      <sz val="18"/>
      <color indexed="56"/>
      <name val="Cambria"/>
      <family val="2"/>
    </font>
    <font>
      <sz val="11"/>
      <name val="Arial CE"/>
      <family val="0"/>
    </font>
    <font>
      <sz val="10"/>
      <name val="Arial CE"/>
      <family val="0"/>
    </font>
    <font>
      <sz val="10"/>
      <color indexed="8"/>
      <name val="Arial CE"/>
      <family val="0"/>
    </font>
    <font>
      <sz val="10"/>
      <name val="Helv"/>
      <family val="0"/>
    </font>
    <font>
      <sz val="11"/>
      <color indexed="10"/>
      <name val="Calibri"/>
      <family val="2"/>
    </font>
    <font>
      <sz val="11"/>
      <color indexed="9"/>
      <name val="Calibri"/>
      <family val="2"/>
    </font>
    <font>
      <b/>
      <sz val="11"/>
      <color indexed="9"/>
      <name val="Calibri"/>
      <family val="2"/>
    </font>
    <font>
      <b/>
      <sz val="11"/>
      <color indexed="8"/>
      <name val="Calibri"/>
      <family val="2"/>
    </font>
    <font>
      <sz val="10"/>
      <color indexed="8"/>
      <name val="Arial"/>
      <family val="2"/>
    </font>
    <font>
      <b/>
      <i/>
      <sz val="11"/>
      <name val="Arial"/>
      <family val="2"/>
    </font>
    <font>
      <sz val="11"/>
      <name val="Arial"/>
      <family val="2"/>
    </font>
    <font>
      <i/>
      <sz val="10"/>
      <name val="Arial"/>
      <family val="2"/>
    </font>
    <font>
      <sz val="12"/>
      <name val="Arial"/>
      <family val="2"/>
    </font>
    <font>
      <b/>
      <sz val="10"/>
      <name val="Arial"/>
      <family val="2"/>
    </font>
    <font>
      <b/>
      <sz val="12"/>
      <name val="Arial"/>
      <family val="2"/>
    </font>
    <font>
      <sz val="9"/>
      <name val="Arial"/>
      <family val="2"/>
    </font>
    <font>
      <sz val="9"/>
      <name val="Arial Narrow"/>
      <family val="2"/>
    </font>
    <font>
      <sz val="10"/>
      <name val="Arial Narrow"/>
      <family val="2"/>
    </font>
    <font>
      <b/>
      <sz val="10"/>
      <name val="Arial Narrow"/>
      <family val="2"/>
    </font>
    <font>
      <b/>
      <u val="single"/>
      <sz val="12"/>
      <name val="Arial Narrow"/>
      <family val="2"/>
    </font>
    <font>
      <sz val="10"/>
      <color indexed="10"/>
      <name val="Arial Narrow"/>
      <family val="2"/>
    </font>
    <font>
      <b/>
      <sz val="9"/>
      <name val="Arial Narrow"/>
      <family val="2"/>
    </font>
    <font>
      <b/>
      <sz val="8"/>
      <name val="Arial Narrow"/>
      <family val="2"/>
    </font>
    <font>
      <b/>
      <u val="single"/>
      <sz val="10"/>
      <name val="Arial Narrow"/>
      <family val="2"/>
    </font>
    <font>
      <u val="single"/>
      <sz val="10"/>
      <name val="Arial Narrow"/>
      <family val="2"/>
    </font>
    <font>
      <sz val="11"/>
      <name val="Arial Narrow"/>
      <family val="2"/>
    </font>
    <font>
      <sz val="10"/>
      <color indexed="8"/>
      <name val="Arial Narrow"/>
      <family val="2"/>
    </font>
    <font>
      <b/>
      <u val="single"/>
      <sz val="11"/>
      <name val="Arial Narrow"/>
      <family val="2"/>
    </font>
    <font>
      <sz val="10"/>
      <name val="Times New Roman CE"/>
      <family val="0"/>
    </font>
    <font>
      <sz val="11"/>
      <color indexed="18"/>
      <name val="Arial"/>
      <family val="2"/>
    </font>
    <font>
      <b/>
      <sz val="14"/>
      <name val="Arial"/>
      <family val="2"/>
    </font>
    <font>
      <sz val="8"/>
      <name val="Arial"/>
      <family val="2"/>
    </font>
    <font>
      <b/>
      <i/>
      <sz val="10"/>
      <name val="Arial"/>
      <family val="2"/>
    </font>
    <font>
      <sz val="10"/>
      <name val="CRO_Light"/>
      <family val="0"/>
    </font>
    <font>
      <b/>
      <sz val="10"/>
      <color indexed="8"/>
      <name val="Arial"/>
      <family val="2"/>
    </font>
    <font>
      <b/>
      <sz val="28"/>
      <color indexed="8"/>
      <name val="SerpentineDBol"/>
      <family val="2"/>
    </font>
    <font>
      <b/>
      <sz val="11"/>
      <color indexed="8"/>
      <name val="Arial"/>
      <family val="2"/>
    </font>
    <font>
      <b/>
      <sz val="11"/>
      <name val="Arial"/>
      <family val="2"/>
    </font>
    <font>
      <b/>
      <sz val="10"/>
      <color indexed="8"/>
      <name val="BankGothic Md BT"/>
      <family val="2"/>
    </font>
    <font>
      <b/>
      <u val="single"/>
      <sz val="11"/>
      <name val="Arial"/>
      <family val="2"/>
    </font>
    <font>
      <b/>
      <u val="single"/>
      <sz val="12"/>
      <name val="Arial"/>
      <family val="2"/>
    </font>
    <font>
      <b/>
      <sz val="10"/>
      <color indexed="30"/>
      <name val="Arial"/>
      <family val="2"/>
    </font>
    <font>
      <sz val="10"/>
      <name val="DIN"/>
      <family val="0"/>
    </font>
    <font>
      <u val="single"/>
      <sz val="10"/>
      <name val="Arial"/>
      <family val="2"/>
    </font>
    <font>
      <b/>
      <sz val="4"/>
      <name val="Arial"/>
      <family val="2"/>
    </font>
    <font>
      <sz val="4"/>
      <name val="Arial"/>
      <family val="2"/>
    </font>
    <font>
      <b/>
      <u val="single"/>
      <sz val="10"/>
      <name val="Arial"/>
      <family val="2"/>
    </font>
    <font>
      <sz val="10"/>
      <name val="Calibri"/>
      <family val="2"/>
    </font>
    <font>
      <b/>
      <sz val="10"/>
      <name val="CRO_Light"/>
      <family val="0"/>
    </font>
    <font>
      <i/>
      <sz val="11"/>
      <color indexed="23"/>
      <name val="Calibri"/>
      <family val="2"/>
    </font>
    <font>
      <sz val="11"/>
      <color indexed="20"/>
      <name val="Calibri"/>
      <family val="2"/>
    </font>
    <font>
      <b/>
      <sz val="11"/>
      <color indexed="10"/>
      <name val="Calibri"/>
      <family val="2"/>
    </font>
    <font>
      <sz val="9"/>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8"/>
      <color indexed="62"/>
      <name val="Cambria"/>
      <family val="2"/>
    </font>
    <font>
      <sz val="11"/>
      <color indexed="19"/>
      <name val="Calibri"/>
      <family val="2"/>
    </font>
    <font>
      <sz val="11"/>
      <color indexed="60"/>
      <name val="Calibri"/>
      <family val="2"/>
    </font>
    <font>
      <sz val="11"/>
      <color indexed="8"/>
      <name val="Arial"/>
      <family val="2"/>
    </font>
    <font>
      <sz val="10"/>
      <color indexed="8"/>
      <name val="Times New Roman"/>
      <family val="1"/>
    </font>
    <font>
      <b/>
      <sz val="18"/>
      <color indexed="62"/>
      <name val="Cambria"/>
      <family val="2"/>
    </font>
    <font>
      <sz val="9"/>
      <name val="Calibri"/>
      <family val="2"/>
    </font>
    <font>
      <sz val="10"/>
      <color indexed="56"/>
      <name val="Arial Narrow"/>
      <family val="2"/>
    </font>
    <font>
      <sz val="9"/>
      <color indexed="56"/>
      <name val="Arial Narrow"/>
      <family val="2"/>
    </font>
    <font>
      <b/>
      <sz val="10"/>
      <color indexed="56"/>
      <name val="Arial Narrow"/>
      <family val="2"/>
    </font>
    <font>
      <b/>
      <sz val="8"/>
      <color indexed="56"/>
      <name val="Arial Narrow"/>
      <family val="2"/>
    </font>
    <font>
      <sz val="10"/>
      <color indexed="62"/>
      <name val="Arial Narrow"/>
      <family val="2"/>
    </font>
    <font>
      <b/>
      <u val="single"/>
      <sz val="10"/>
      <color indexed="56"/>
      <name val="Arial Narrow"/>
      <family val="2"/>
    </font>
    <font>
      <u val="singleAccounting"/>
      <sz val="10"/>
      <color indexed="56"/>
      <name val="Arial Narrow"/>
      <family val="2"/>
    </font>
    <font>
      <sz val="14"/>
      <color indexed="10"/>
      <name val="Arial Narrow"/>
      <family val="2"/>
    </font>
    <font>
      <b/>
      <sz val="9"/>
      <color indexed="56"/>
      <name val="Arial Narrow"/>
      <family val="2"/>
    </font>
    <font>
      <sz val="10"/>
      <color indexed="9"/>
      <name val="Arial Narrow"/>
      <family val="2"/>
    </font>
    <font>
      <sz val="10"/>
      <color indexed="56"/>
      <name val="Arial"/>
      <family val="2"/>
    </font>
    <font>
      <sz val="11"/>
      <name val="Calibri"/>
      <family val="2"/>
    </font>
    <font>
      <b/>
      <sz val="10"/>
      <color indexed="14"/>
      <name val="Arial CE"/>
      <family val="0"/>
    </font>
    <font>
      <sz val="10"/>
      <color indexed="10"/>
      <name val="Arial"/>
      <family val="2"/>
    </font>
    <font>
      <b/>
      <sz val="9"/>
      <name val="Calibri"/>
      <family val="2"/>
    </font>
    <font>
      <sz val="9"/>
      <color indexed="10"/>
      <name val="Calibri"/>
      <family val="2"/>
    </font>
    <font>
      <i/>
      <sz val="9"/>
      <name val="Calibri"/>
      <family val="2"/>
    </font>
    <font>
      <u val="single"/>
      <sz val="9"/>
      <name val="Calibri"/>
      <family val="2"/>
    </font>
    <font>
      <b/>
      <sz val="10"/>
      <color indexed="10"/>
      <name val="Arial"/>
      <family val="2"/>
    </font>
    <font>
      <sz val="9"/>
      <color indexed="8"/>
      <name val="Calibri"/>
      <family val="2"/>
    </font>
    <font>
      <b/>
      <sz val="9"/>
      <color indexed="8"/>
      <name val="Calibri"/>
      <family val="2"/>
    </font>
    <font>
      <sz val="11"/>
      <color theme="1"/>
      <name val="Calibri"/>
      <family val="2"/>
    </font>
    <font>
      <sz val="11"/>
      <color rgb="FF9C0006"/>
      <name val="Calibri"/>
      <family val="2"/>
    </font>
    <font>
      <b/>
      <sz val="11"/>
      <color rgb="FFFA7D00"/>
      <name val="Calibri"/>
      <family val="2"/>
    </font>
    <font>
      <sz val="11"/>
      <color rgb="FF006100"/>
      <name val="Calibri"/>
      <family val="2"/>
    </font>
    <font>
      <i/>
      <sz val="11"/>
      <color rgb="FF7F7F7F"/>
      <name val="Calibri"/>
      <family val="2"/>
    </font>
    <font>
      <sz val="9"/>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theme="0"/>
      <name val="Calibri"/>
      <family val="2"/>
    </font>
    <font>
      <b/>
      <sz val="11"/>
      <color rgb="FF3F3F3F"/>
      <name val="Calibri"/>
      <family val="2"/>
    </font>
    <font>
      <sz val="11"/>
      <color rgb="FFFA7D00"/>
      <name val="Calibri"/>
      <family val="2"/>
    </font>
    <font>
      <sz val="18"/>
      <color theme="3"/>
      <name val="Cambria"/>
      <family val="2"/>
    </font>
    <font>
      <sz val="11"/>
      <color rgb="FF9C6500"/>
      <name val="Calibri"/>
      <family val="2"/>
    </font>
    <font>
      <sz val="11"/>
      <color rgb="FF9C5700"/>
      <name val="Calibri"/>
      <family val="2"/>
    </font>
    <font>
      <sz val="11"/>
      <color theme="1"/>
      <name val="Arial"/>
      <family val="2"/>
    </font>
    <font>
      <sz val="10"/>
      <color rgb="FF000000"/>
      <name val="Times New Roman"/>
      <family val="1"/>
    </font>
    <font>
      <sz val="11"/>
      <color rgb="FF000000"/>
      <name val="Calibri"/>
      <family val="2"/>
    </font>
    <font>
      <sz val="10"/>
      <color rgb="FF000000"/>
      <name val="Arial"/>
      <family val="2"/>
    </font>
    <font>
      <b/>
      <sz val="11"/>
      <color theme="0"/>
      <name val="Calibri"/>
      <family val="2"/>
    </font>
    <font>
      <sz val="11"/>
      <color rgb="FFFF0000"/>
      <name val="Calibri"/>
      <family val="2"/>
    </font>
    <font>
      <b/>
      <sz val="18"/>
      <color theme="3"/>
      <name val="Cambria"/>
      <family val="2"/>
    </font>
    <font>
      <b/>
      <sz val="11"/>
      <color theme="1"/>
      <name val="Calibri"/>
      <family val="2"/>
    </font>
    <font>
      <sz val="10"/>
      <color theme="3" tint="0.39998000860214233"/>
      <name val="Arial Narrow"/>
      <family val="2"/>
    </font>
    <font>
      <sz val="9"/>
      <color theme="3" tint="0.39998000860214233"/>
      <name val="Arial Narrow"/>
      <family val="2"/>
    </font>
    <font>
      <sz val="10"/>
      <color rgb="FFFF0000"/>
      <name val="Arial Narrow"/>
      <family val="2"/>
    </font>
    <font>
      <b/>
      <sz val="10"/>
      <color theme="3" tint="0.39998000860214233"/>
      <name val="Arial Narrow"/>
      <family val="2"/>
    </font>
    <font>
      <b/>
      <sz val="8"/>
      <color theme="3" tint="0.39998000860214233"/>
      <name val="Arial Narrow"/>
      <family val="2"/>
    </font>
    <font>
      <sz val="10"/>
      <color rgb="FF7030A0"/>
      <name val="Arial Narrow"/>
      <family val="2"/>
    </font>
    <font>
      <b/>
      <u val="single"/>
      <sz val="10"/>
      <color theme="3" tint="0.39998000860214233"/>
      <name val="Arial Narrow"/>
      <family val="2"/>
    </font>
    <font>
      <u val="singleAccounting"/>
      <sz val="10"/>
      <color theme="3" tint="0.39998000860214233"/>
      <name val="Arial Narrow"/>
      <family val="2"/>
    </font>
    <font>
      <sz val="14"/>
      <color rgb="FFFF0000"/>
      <name val="Arial Narrow"/>
      <family val="2"/>
    </font>
    <font>
      <b/>
      <sz val="9"/>
      <color theme="3" tint="0.39998000860214233"/>
      <name val="Arial Narrow"/>
      <family val="2"/>
    </font>
    <font>
      <sz val="10"/>
      <color theme="0"/>
      <name val="Arial Narrow"/>
      <family val="2"/>
    </font>
    <font>
      <sz val="10"/>
      <color theme="3" tint="0.39998000860214233"/>
      <name val="Arial"/>
      <family val="2"/>
    </font>
    <font>
      <b/>
      <sz val="10"/>
      <color rgb="FFFF00FF"/>
      <name val="Arial CE"/>
      <family val="0"/>
    </font>
    <font>
      <sz val="10"/>
      <color rgb="FFFF0000"/>
      <name val="Arial"/>
      <family val="2"/>
    </font>
    <font>
      <sz val="10"/>
      <color theme="1"/>
      <name val="Arial"/>
      <family val="2"/>
    </font>
    <font>
      <b/>
      <sz val="10"/>
      <color rgb="FFFF0000"/>
      <name val="Arial"/>
      <family val="2"/>
    </font>
    <font>
      <sz val="9"/>
      <color rgb="FFFF0000"/>
      <name val="Calibri"/>
      <family val="2"/>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indexed="11"/>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C6EFCE"/>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2"/>
        <bgColor indexed="64"/>
      </patternFill>
    </fill>
    <fill>
      <patternFill patternType="solid">
        <fgColor rgb="FF66CCFF"/>
        <bgColor indexed="64"/>
      </patternFill>
    </fill>
    <fill>
      <patternFill patternType="solid">
        <fgColor theme="0"/>
        <bgColor indexed="64"/>
      </patternFill>
    </fill>
    <fill>
      <patternFill patternType="solid">
        <fgColor rgb="FFCCFF99"/>
        <bgColor indexed="64"/>
      </patternFill>
    </fill>
    <fill>
      <patternFill patternType="solid">
        <fgColor rgb="FFFFFF66"/>
        <bgColor indexed="64"/>
      </patternFill>
    </fill>
    <fill>
      <patternFill patternType="solid">
        <fgColor rgb="FFFFFF00"/>
        <bgColor indexed="64"/>
      </patternFill>
    </fill>
    <fill>
      <patternFill patternType="solid">
        <fgColor rgb="FFCCFFCC"/>
        <bgColor indexed="64"/>
      </patternFill>
    </fill>
    <fill>
      <patternFill patternType="solid">
        <fgColor theme="2" tint="-0.09996999800205231"/>
        <bgColor indexed="64"/>
      </patternFill>
    </fill>
    <fill>
      <patternFill patternType="solid">
        <fgColor rgb="FFFAF8EA"/>
        <bgColor indexed="64"/>
      </patternFill>
    </fill>
    <fill>
      <patternFill patternType="solid">
        <fgColor theme="0" tint="-0.04997999966144562"/>
        <bgColor indexed="64"/>
      </patternFill>
    </fill>
    <fill>
      <patternFill patternType="solid">
        <fgColor rgb="FFE6D71A"/>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889999628067"/>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thick">
        <color theme="4" tint="0.49998000264167786"/>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
      <left style="hair"/>
      <right/>
      <top/>
      <bottom/>
    </border>
    <border>
      <left/>
      <right/>
      <top style="thin"/>
      <bottom/>
    </border>
    <border>
      <left/>
      <right/>
      <top/>
      <bottom style="hair"/>
    </border>
    <border>
      <left/>
      <right/>
      <top style="medium"/>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hair"/>
      <right style="hair"/>
      <top style="hair"/>
      <bottom style="hair"/>
    </border>
    <border>
      <left style="hair"/>
      <right/>
      <top style="hair"/>
      <bottom style="hair"/>
    </border>
    <border>
      <left/>
      <right style="hair"/>
      <top style="hair"/>
      <bottom style="hair"/>
    </border>
    <border>
      <left/>
      <right/>
      <top/>
      <bottom style="medium"/>
    </border>
    <border>
      <left style="thin"/>
      <right/>
      <top/>
      <bottom style="thin"/>
    </border>
    <border>
      <left/>
      <right/>
      <top style="hair"/>
      <bottom/>
    </border>
  </borders>
  <cellStyleXfs count="2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3" fillId="30" borderId="0" applyNumberFormat="0" applyBorder="0" applyAlignment="0" applyProtection="0"/>
    <xf numFmtId="0" fontId="9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94" fillId="41" borderId="0" applyNumberFormat="0" applyBorder="0" applyAlignment="0" applyProtection="0"/>
    <xf numFmtId="0" fontId="4" fillId="0" borderId="0" applyNumberFormat="0" applyFill="0" applyBorder="0" applyAlignment="0" applyProtection="0"/>
    <xf numFmtId="0" fontId="0" fillId="42" borderId="1" applyNumberFormat="0" applyFont="0" applyAlignment="0" applyProtection="0"/>
    <xf numFmtId="0" fontId="1" fillId="43" borderId="2" applyNumberFormat="0" applyFont="0" applyAlignment="0" applyProtection="0"/>
    <xf numFmtId="0" fontId="1" fillId="43" borderId="2" applyNumberFormat="0" applyFont="0" applyAlignment="0" applyProtection="0"/>
    <xf numFmtId="0" fontId="1" fillId="43" borderId="2" applyNumberFormat="0" applyFont="0" applyAlignment="0" applyProtection="0"/>
    <xf numFmtId="0" fontId="1" fillId="43" borderId="2" applyNumberFormat="0" applyFont="0" applyAlignment="0" applyProtection="0"/>
    <xf numFmtId="0" fontId="95" fillId="44" borderId="3" applyNumberFormat="0" applyAlignment="0" applyProtection="0"/>
    <xf numFmtId="0" fontId="14" fillId="45" borderId="4" applyNumberFormat="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0" fontId="96" fillId="46" borderId="0" applyNumberFormat="0" applyBorder="0" applyAlignment="0" applyProtection="0"/>
    <xf numFmtId="0" fontId="5" fillId="4" borderId="0" applyNumberFormat="0" applyBorder="0" applyAlignment="0" applyProtection="0"/>
    <xf numFmtId="0" fontId="96" fillId="47" borderId="0" applyNumberFormat="0" applyBorder="0" applyAlignment="0" applyProtection="0"/>
    <xf numFmtId="166" fontId="0" fillId="0" borderId="0" applyFont="0" applyFill="0" applyBorder="0" applyAlignment="0" applyProtection="0"/>
    <xf numFmtId="0" fontId="0" fillId="0" borderId="0">
      <alignment/>
      <protection/>
    </xf>
    <xf numFmtId="0" fontId="20" fillId="0" borderId="0">
      <alignment/>
      <protection/>
    </xf>
    <xf numFmtId="0" fontId="97" fillId="0" borderId="0" applyNumberFormat="0" applyFill="0" applyBorder="0" applyAlignment="0" applyProtection="0"/>
    <xf numFmtId="0" fontId="96" fillId="46" borderId="0" applyNumberFormat="0" applyBorder="0" applyAlignment="0" applyProtection="0"/>
    <xf numFmtId="0" fontId="98" fillId="46" borderId="0" applyNumberFormat="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2" fillId="14" borderId="3" applyNumberFormat="0" applyAlignment="0" applyProtection="0"/>
    <xf numFmtId="0" fontId="103" fillId="35" borderId="0" applyNumberFormat="0" applyBorder="0" applyAlignment="0" applyProtection="0"/>
    <xf numFmtId="0" fontId="103" fillId="36" borderId="0" applyNumberFormat="0" applyBorder="0" applyAlignment="0" applyProtection="0"/>
    <xf numFmtId="0" fontId="103" fillId="37"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4" fillId="44" borderId="8" applyNumberFormat="0" applyAlignment="0" applyProtection="0"/>
    <xf numFmtId="0" fontId="6" fillId="48" borderId="9" applyNumberFormat="0" applyAlignment="0" applyProtection="0"/>
    <xf numFmtId="0" fontId="95" fillId="44" borderId="3" applyNumberFormat="0" applyAlignment="0" applyProtection="0"/>
    <xf numFmtId="0" fontId="105" fillId="0" borderId="10" applyNumberFormat="0" applyFill="0" applyAlignment="0" applyProtection="0"/>
    <xf numFmtId="0" fontId="94" fillId="41" borderId="0" applyNumberFormat="0" applyBorder="0" applyAlignment="0" applyProtection="0"/>
    <xf numFmtId="0" fontId="94" fillId="49" borderId="0" applyNumberFormat="0" applyBorder="0" applyAlignment="0" applyProtection="0"/>
    <xf numFmtId="0" fontId="106" fillId="0" borderId="0" applyNumberFormat="0" applyFill="0" applyBorder="0" applyAlignment="0" applyProtection="0"/>
    <xf numFmtId="0" fontId="99" fillId="0" borderId="5" applyNumberFormat="0" applyFill="0" applyAlignment="0" applyProtection="0"/>
    <xf numFmtId="0" fontId="100" fillId="0" borderId="11"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7" fillId="50" borderId="0" applyNumberFormat="0" applyBorder="0" applyAlignment="0" applyProtection="0"/>
    <xf numFmtId="0" fontId="108" fillId="50" borderId="0" applyNumberFormat="0" applyBorder="0" applyAlignment="0" applyProtection="0"/>
    <xf numFmtId="0" fontId="107" fillId="51" borderId="0" applyNumberFormat="0" applyBorder="0" applyAlignment="0" applyProtection="0"/>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3" fillId="0" borderId="0">
      <alignment/>
      <protection/>
    </xf>
    <xf numFmtId="0" fontId="1" fillId="0" borderId="0">
      <alignment/>
      <protection/>
    </xf>
    <xf numFmtId="0" fontId="1" fillId="0" borderId="0">
      <alignment/>
      <protection/>
    </xf>
    <xf numFmtId="0" fontId="0" fillId="0" borderId="0">
      <alignment horizontal="left"/>
      <protection/>
    </xf>
    <xf numFmtId="0" fontId="0" fillId="0" borderId="0" applyNumberFormat="0" applyFill="0" applyAlignment="0" applyProtection="0"/>
    <xf numFmtId="0" fontId="0" fillId="0" borderId="0">
      <alignment/>
      <protection/>
    </xf>
    <xf numFmtId="0" fontId="93" fillId="0" borderId="0">
      <alignment/>
      <protection/>
    </xf>
    <xf numFmtId="0" fontId="20"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36"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4" fontId="37" fillId="0" borderId="0">
      <alignment horizontal="justify" vertical="justify"/>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1"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93" fillId="0" borderId="0">
      <alignment/>
      <protection/>
    </xf>
    <xf numFmtId="0" fontId="93" fillId="0" borderId="0">
      <alignment/>
      <protection/>
    </xf>
    <xf numFmtId="0" fontId="0" fillId="0" borderId="0">
      <alignment/>
      <protection/>
    </xf>
    <xf numFmtId="0" fontId="20" fillId="0" borderId="0">
      <alignment/>
      <protection/>
    </xf>
    <xf numFmtId="0" fontId="0" fillId="0" borderId="0">
      <alignment/>
      <protection/>
    </xf>
    <xf numFmtId="0" fontId="93" fillId="0" borderId="0">
      <alignment/>
      <protection/>
    </xf>
    <xf numFmtId="0" fontId="93" fillId="0" borderId="0">
      <alignment/>
      <protection/>
    </xf>
    <xf numFmtId="0" fontId="0" fillId="0" borderId="0">
      <alignment/>
      <protection/>
    </xf>
    <xf numFmtId="0" fontId="110" fillId="0" borderId="0">
      <alignment/>
      <protection/>
    </xf>
    <xf numFmtId="0" fontId="0" fillId="0" borderId="0">
      <alignment/>
      <protection/>
    </xf>
    <xf numFmtId="0" fontId="111" fillId="0" borderId="0">
      <alignment/>
      <protection/>
    </xf>
    <xf numFmtId="4" fontId="0" fillId="0" borderId="0">
      <alignment horizontal="justify" vertical="justify"/>
      <protection/>
    </xf>
    <xf numFmtId="0" fontId="1" fillId="43" borderId="1" applyNumberFormat="0" applyFon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9" fillId="0" borderId="0">
      <alignment/>
      <protection/>
    </xf>
    <xf numFmtId="0" fontId="11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6" fillId="0" borderId="0">
      <alignment/>
      <protection/>
    </xf>
    <xf numFmtId="0" fontId="104" fillId="4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105" fillId="0" borderId="10" applyNumberFormat="0" applyFill="0" applyAlignment="0" applyProtection="0"/>
    <xf numFmtId="0" fontId="113" fillId="45" borderId="4" applyNumberFormat="0" applyAlignment="0" applyProtection="0"/>
    <xf numFmtId="0" fontId="10" fillId="0" borderId="0">
      <alignment/>
      <protection/>
    </xf>
    <xf numFmtId="0" fontId="11" fillId="0" borderId="0">
      <alignment/>
      <protection/>
    </xf>
    <xf numFmtId="0" fontId="11" fillId="0" borderId="0">
      <alignment/>
      <protection/>
    </xf>
    <xf numFmtId="0" fontId="97" fillId="0" borderId="0" applyNumberFormat="0" applyFill="0" applyBorder="0" applyAlignment="0" applyProtection="0"/>
    <xf numFmtId="0" fontId="114" fillId="0" borderId="0" applyNumberFormat="0" applyFill="0" applyBorder="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5" fillId="0" borderId="12" applyNumberFormat="0" applyFill="0" applyAlignment="0" applyProtection="0"/>
    <xf numFmtId="0" fontId="116" fillId="0" borderId="12" applyNumberFormat="0" applyFill="0" applyAlignment="0" applyProtection="0"/>
    <xf numFmtId="0" fontId="102" fillId="5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2" fillId="0" borderId="0" applyFont="0" applyFill="0" applyBorder="0" applyAlignment="0" applyProtection="0"/>
    <xf numFmtId="44" fontId="112" fillId="0" borderId="0" applyFont="0" applyFill="0" applyBorder="0" applyAlignment="0" applyProtection="0"/>
    <xf numFmtId="44" fontId="0" fillId="0" borderId="0" applyFont="0" applyFill="0" applyBorder="0" applyAlignment="0" applyProtection="0"/>
    <xf numFmtId="44" fontId="93" fillId="0" borderId="0" applyFon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ill="0" applyBorder="0" applyAlignment="0" applyProtection="0"/>
  </cellStyleXfs>
  <cellXfs count="1422">
    <xf numFmtId="0" fontId="0" fillId="0" borderId="0" xfId="0" applyAlignment="1">
      <alignment/>
    </xf>
    <xf numFmtId="0" fontId="0" fillId="0" borderId="0" xfId="183" applyAlignment="1">
      <alignment horizontal="center"/>
      <protection/>
    </xf>
    <xf numFmtId="169" fontId="25" fillId="0" borderId="0" xfId="183" applyNumberFormat="1" applyFont="1" applyAlignment="1">
      <alignment horizontal="right" vertical="center"/>
      <protection/>
    </xf>
    <xf numFmtId="4" fontId="25" fillId="0" borderId="0" xfId="183" applyNumberFormat="1" applyFont="1" applyAlignment="1" applyProtection="1">
      <alignment horizontal="right" vertical="center"/>
      <protection locked="0"/>
    </xf>
    <xf numFmtId="164" fontId="24" fillId="0" borderId="0" xfId="183" applyNumberFormat="1" applyFont="1" applyAlignment="1">
      <alignment horizontal="left" vertical="top"/>
      <protection/>
    </xf>
    <xf numFmtId="0" fontId="25" fillId="0" borderId="0" xfId="137" applyFont="1">
      <alignment horizontal="left"/>
      <protection/>
    </xf>
    <xf numFmtId="164" fontId="26" fillId="0" borderId="0" xfId="183" applyNumberFormat="1" applyFont="1" applyAlignment="1">
      <alignment horizontal="left" vertical="top"/>
      <protection/>
    </xf>
    <xf numFmtId="0" fontId="27" fillId="0" borderId="0" xfId="137" applyFont="1" applyAlignment="1">
      <alignment horizontal="center" vertical="top" wrapText="1"/>
      <protection/>
    </xf>
    <xf numFmtId="0" fontId="25" fillId="0" borderId="0" xfId="137" applyFont="1" applyAlignment="1">
      <alignment horizontal="justify" vertical="top" wrapText="1"/>
      <protection/>
    </xf>
    <xf numFmtId="0" fontId="0" fillId="0" borderId="0" xfId="183" applyFont="1" applyAlignment="1">
      <alignment horizontal="right" vertical="top"/>
      <protection/>
    </xf>
    <xf numFmtId="0" fontId="25" fillId="0" borderId="0" xfId="183" applyFont="1" applyAlignment="1">
      <alignment horizontal="justify" vertical="top" wrapText="1"/>
      <protection/>
    </xf>
    <xf numFmtId="0" fontId="25" fillId="0" borderId="0" xfId="137" applyFont="1" applyAlignment="1">
      <alignment horizontal="center" vertical="top" wrapText="1"/>
      <protection/>
    </xf>
    <xf numFmtId="0" fontId="25" fillId="0" borderId="0" xfId="137" applyFont="1" applyAlignment="1">
      <alignment horizontal="right" vertical="top"/>
      <protection/>
    </xf>
    <xf numFmtId="0" fontId="25" fillId="0" borderId="0" xfId="137" applyFont="1" applyAlignment="1">
      <alignment horizontal="left" vertical="top" wrapText="1"/>
      <protection/>
    </xf>
    <xf numFmtId="4" fontId="25" fillId="0" borderId="0" xfId="137" applyNumberFormat="1" applyFont="1" applyAlignment="1">
      <alignment horizontal="right"/>
      <protection/>
    </xf>
    <xf numFmtId="167" fontId="25" fillId="0" borderId="0" xfId="137" applyNumberFormat="1" applyFont="1" applyAlignment="1">
      <alignment horizontal="right"/>
      <protection/>
    </xf>
    <xf numFmtId="167" fontId="25" fillId="0" borderId="0" xfId="137" applyNumberFormat="1" applyFont="1">
      <alignment horizontal="left"/>
      <protection/>
    </xf>
    <xf numFmtId="169" fontId="117" fillId="0" borderId="0" xfId="183" applyNumberFormat="1" applyFont="1" applyAlignment="1">
      <alignment horizontal="right" vertical="center"/>
      <protection/>
    </xf>
    <xf numFmtId="4" fontId="117" fillId="0" borderId="0" xfId="183" applyNumberFormat="1" applyFont="1" applyAlignment="1" applyProtection="1">
      <alignment horizontal="right" vertical="center"/>
      <protection locked="0"/>
    </xf>
    <xf numFmtId="164" fontId="118" fillId="0" borderId="0" xfId="183" applyNumberFormat="1" applyFont="1" applyAlignment="1">
      <alignment horizontal="left" vertical="top"/>
      <protection/>
    </xf>
    <xf numFmtId="164" fontId="119" fillId="0" borderId="0" xfId="183" applyNumberFormat="1" applyFont="1" applyAlignment="1">
      <alignment horizontal="right" vertical="center"/>
      <protection/>
    </xf>
    <xf numFmtId="0" fontId="25" fillId="0" borderId="0" xfId="183" applyFont="1" applyAlignment="1">
      <alignment vertical="center"/>
      <protection/>
    </xf>
    <xf numFmtId="164" fontId="120" fillId="0" borderId="0" xfId="183" applyNumberFormat="1" applyFont="1" applyAlignment="1">
      <alignment horizontal="left" vertical="top"/>
      <protection/>
    </xf>
    <xf numFmtId="49" fontId="118" fillId="0" borderId="0" xfId="183" applyNumberFormat="1" applyFont="1" applyAlignment="1">
      <alignment horizontal="left" vertical="center"/>
      <protection/>
    </xf>
    <xf numFmtId="49" fontId="29" fillId="0" borderId="13" xfId="183" applyNumberFormat="1" applyFont="1" applyBorder="1" applyAlignment="1">
      <alignment horizontal="center" vertical="center"/>
      <protection/>
    </xf>
    <xf numFmtId="49" fontId="26" fillId="0" borderId="14" xfId="183" applyNumberFormat="1" applyFont="1" applyBorder="1" applyAlignment="1">
      <alignment horizontal="left" vertical="center"/>
      <protection/>
    </xf>
    <xf numFmtId="49" fontId="118" fillId="0" borderId="14" xfId="183" applyNumberFormat="1" applyFont="1" applyBorder="1" applyAlignment="1">
      <alignment horizontal="left" vertical="center"/>
      <protection/>
    </xf>
    <xf numFmtId="169" fontId="117" fillId="0" borderId="14" xfId="183" applyNumberFormat="1" applyFont="1" applyBorder="1" applyAlignment="1">
      <alignment horizontal="right" vertical="center"/>
      <protection/>
    </xf>
    <xf numFmtId="4" fontId="117" fillId="0" borderId="14" xfId="183" applyNumberFormat="1" applyFont="1" applyBorder="1" applyAlignment="1" applyProtection="1">
      <alignment horizontal="right" vertical="center"/>
      <protection locked="0"/>
    </xf>
    <xf numFmtId="164" fontId="120" fillId="0" borderId="15" xfId="183" applyNumberFormat="1" applyFont="1" applyBorder="1" applyAlignment="1">
      <alignment horizontal="left" vertical="top"/>
      <protection/>
    </xf>
    <xf numFmtId="49" fontId="24" fillId="0" borderId="0" xfId="183" applyNumberFormat="1" applyFont="1" applyAlignment="1">
      <alignment horizontal="left" vertical="center"/>
      <protection/>
    </xf>
    <xf numFmtId="49" fontId="26" fillId="0" borderId="0" xfId="183" applyNumberFormat="1" applyFont="1" applyAlignment="1">
      <alignment horizontal="center" vertical="center"/>
      <protection/>
    </xf>
    <xf numFmtId="2" fontId="26" fillId="53" borderId="0" xfId="183" applyNumberFormat="1" applyFont="1" applyFill="1" applyAlignment="1">
      <alignment vertical="top" wrapText="1"/>
      <protection/>
    </xf>
    <xf numFmtId="49" fontId="25" fillId="0" borderId="0" xfId="183" applyNumberFormat="1" applyFont="1" applyAlignment="1">
      <alignment horizontal="left" vertical="center"/>
      <protection/>
    </xf>
    <xf numFmtId="49" fontId="26" fillId="0" borderId="13" xfId="183" applyNumberFormat="1" applyFont="1" applyBorder="1" applyAlignment="1">
      <alignment horizontal="center" vertical="center"/>
      <protection/>
    </xf>
    <xf numFmtId="49" fontId="120" fillId="0" borderId="0" xfId="183" applyNumberFormat="1" applyFont="1" applyAlignment="1">
      <alignment horizontal="center" vertical="center"/>
      <protection/>
    </xf>
    <xf numFmtId="2" fontId="120" fillId="53" borderId="0" xfId="183" applyNumberFormat="1" applyFont="1" applyFill="1" applyAlignment="1">
      <alignment vertical="top" wrapText="1"/>
      <protection/>
    </xf>
    <xf numFmtId="49" fontId="120" fillId="0" borderId="0" xfId="183" applyNumberFormat="1" applyFont="1" applyAlignment="1">
      <alignment horizontal="center" vertical="top"/>
      <protection/>
    </xf>
    <xf numFmtId="0" fontId="117" fillId="0" borderId="0" xfId="183" applyFont="1" applyAlignment="1">
      <alignment horizontal="left" vertical="top" wrapText="1"/>
      <protection/>
    </xf>
    <xf numFmtId="0" fontId="117" fillId="0" borderId="0" xfId="183" applyFont="1" applyAlignment="1">
      <alignment horizontal="right" vertical="center"/>
      <protection/>
    </xf>
    <xf numFmtId="4" fontId="117" fillId="0" borderId="0" xfId="183" applyNumberFormat="1" applyFont="1" applyAlignment="1">
      <alignment horizontal="right" vertical="center"/>
      <protection/>
    </xf>
    <xf numFmtId="164" fontId="117" fillId="0" borderId="0" xfId="183" applyNumberFormat="1" applyFont="1" applyAlignment="1">
      <alignment horizontal="left" vertical="top"/>
      <protection/>
    </xf>
    <xf numFmtId="49" fontId="30" fillId="54" borderId="16" xfId="183" applyNumberFormat="1" applyFont="1" applyFill="1" applyBorder="1" applyAlignment="1">
      <alignment horizontal="center" vertical="top" wrapText="1"/>
      <protection/>
    </xf>
    <xf numFmtId="0" fontId="26" fillId="54" borderId="16" xfId="183" applyFont="1" applyFill="1" applyBorder="1" applyAlignment="1">
      <alignment horizontal="center" vertical="top" wrapText="1"/>
      <protection/>
    </xf>
    <xf numFmtId="4" fontId="26" fillId="54" borderId="16" xfId="183" applyNumberFormat="1" applyFont="1" applyFill="1" applyBorder="1" applyAlignment="1">
      <alignment horizontal="center" vertical="top" wrapText="1"/>
      <protection/>
    </xf>
    <xf numFmtId="4" fontId="26" fillId="54" borderId="16" xfId="183" applyNumberFormat="1" applyFont="1" applyFill="1" applyBorder="1" applyAlignment="1" applyProtection="1">
      <alignment horizontal="center" vertical="top" wrapText="1"/>
      <protection locked="0"/>
    </xf>
    <xf numFmtId="4" fontId="26" fillId="55" borderId="16" xfId="183" applyNumberFormat="1" applyFont="1" applyFill="1" applyBorder="1" applyAlignment="1">
      <alignment horizontal="center" vertical="top" wrapText="1"/>
      <protection/>
    </xf>
    <xf numFmtId="0" fontId="26" fillId="0" borderId="0" xfId="183" applyFont="1" applyAlignment="1">
      <alignment horizontal="center" vertical="top" wrapText="1"/>
      <protection/>
    </xf>
    <xf numFmtId="4" fontId="26" fillId="0" borderId="0" xfId="183" applyNumberFormat="1" applyFont="1" applyAlignment="1">
      <alignment horizontal="center" vertical="top" wrapText="1"/>
      <protection/>
    </xf>
    <xf numFmtId="4" fontId="26" fillId="0" borderId="0" xfId="183" applyNumberFormat="1" applyFont="1" applyAlignment="1" applyProtection="1">
      <alignment horizontal="center" vertical="top" wrapText="1"/>
      <protection locked="0"/>
    </xf>
    <xf numFmtId="4" fontId="26" fillId="0" borderId="0" xfId="183" applyNumberFormat="1" applyFont="1" applyAlignment="1">
      <alignment horizontal="left" vertical="top" wrapText="1"/>
      <protection/>
    </xf>
    <xf numFmtId="0" fontId="26" fillId="0" borderId="0" xfId="183" applyFont="1" applyAlignment="1">
      <alignment horizontal="left" vertical="top" wrapText="1"/>
      <protection/>
    </xf>
    <xf numFmtId="0" fontId="30" fillId="0" borderId="0" xfId="183" applyFont="1" applyAlignment="1">
      <alignment horizontal="center" vertical="top" wrapText="1"/>
      <protection/>
    </xf>
    <xf numFmtId="0" fontId="121" fillId="0" borderId="0" xfId="183" applyFont="1" applyAlignment="1">
      <alignment horizontal="center" vertical="top" wrapText="1"/>
      <protection/>
    </xf>
    <xf numFmtId="0" fontId="120" fillId="0" borderId="0" xfId="183" applyFont="1" applyAlignment="1">
      <alignment horizontal="center" vertical="top" wrapText="1"/>
      <protection/>
    </xf>
    <xf numFmtId="4" fontId="120" fillId="0" borderId="0" xfId="183" applyNumberFormat="1" applyFont="1" applyAlignment="1">
      <alignment horizontal="center" vertical="top" wrapText="1"/>
      <protection/>
    </xf>
    <xf numFmtId="4" fontId="120" fillId="0" borderId="0" xfId="183" applyNumberFormat="1" applyFont="1" applyAlignment="1" applyProtection="1">
      <alignment horizontal="center" vertical="top" wrapText="1"/>
      <protection locked="0"/>
    </xf>
    <xf numFmtId="4" fontId="120" fillId="0" borderId="0" xfId="183" applyNumberFormat="1" applyFont="1" applyAlignment="1">
      <alignment horizontal="left" vertical="top" wrapText="1"/>
      <protection/>
    </xf>
    <xf numFmtId="0" fontId="25" fillId="0" borderId="0" xfId="183" applyFont="1" applyAlignment="1">
      <alignment horizontal="left" vertical="top" wrapText="1"/>
      <protection/>
    </xf>
    <xf numFmtId="0" fontId="120" fillId="0" borderId="0" xfId="183" applyFont="1" applyAlignment="1">
      <alignment horizontal="left" vertical="top"/>
      <protection/>
    </xf>
    <xf numFmtId="0" fontId="120" fillId="0" borderId="0" xfId="183" applyFont="1" applyAlignment="1">
      <alignment horizontal="right" vertical="center"/>
      <protection/>
    </xf>
    <xf numFmtId="49" fontId="26" fillId="55" borderId="0" xfId="183" applyNumberFormat="1" applyFont="1" applyFill="1" applyAlignment="1">
      <alignment horizontal="center" vertical="top"/>
      <protection/>
    </xf>
    <xf numFmtId="0" fontId="26" fillId="55" borderId="0" xfId="183" applyFont="1" applyFill="1" applyAlignment="1">
      <alignment horizontal="left" vertical="top"/>
      <protection/>
    </xf>
    <xf numFmtId="0" fontId="117" fillId="55" borderId="0" xfId="183" applyFont="1" applyFill="1" applyAlignment="1">
      <alignment horizontal="right" vertical="center"/>
      <protection/>
    </xf>
    <xf numFmtId="169" fontId="117" fillId="55" borderId="0" xfId="183" applyNumberFormat="1" applyFont="1" applyFill="1" applyAlignment="1">
      <alignment horizontal="right" vertical="center"/>
      <protection/>
    </xf>
    <xf numFmtId="4" fontId="117" fillId="55" borderId="0" xfId="183" applyNumberFormat="1" applyFont="1" applyFill="1" applyAlignment="1">
      <alignment horizontal="right" vertical="center"/>
      <protection/>
    </xf>
    <xf numFmtId="164" fontId="117" fillId="55" borderId="0" xfId="183" applyNumberFormat="1" applyFont="1" applyFill="1" applyAlignment="1">
      <alignment horizontal="left" vertical="top"/>
      <protection/>
    </xf>
    <xf numFmtId="49" fontId="26" fillId="0" borderId="0" xfId="183" applyNumberFormat="1" applyFont="1" applyAlignment="1">
      <alignment horizontal="center" vertical="top"/>
      <protection/>
    </xf>
    <xf numFmtId="0" fontId="117" fillId="0" borderId="0" xfId="183" applyFont="1" applyAlignment="1">
      <alignment horizontal="center" vertical="center"/>
      <protection/>
    </xf>
    <xf numFmtId="4" fontId="117" fillId="0" borderId="0" xfId="183" applyNumberFormat="1" applyFont="1" applyAlignment="1" applyProtection="1">
      <alignment vertical="center"/>
      <protection locked="0"/>
    </xf>
    <xf numFmtId="0" fontId="25" fillId="0" borderId="0" xfId="183" applyFont="1" applyAlignment="1">
      <alignment horizontal="center" vertical="center"/>
      <protection/>
    </xf>
    <xf numFmtId="49" fontId="25" fillId="0" borderId="0" xfId="183" applyNumberFormat="1" applyFont="1" applyAlignment="1">
      <alignment horizontal="center" vertical="top"/>
      <protection/>
    </xf>
    <xf numFmtId="4" fontId="25" fillId="0" borderId="0" xfId="183" applyNumberFormat="1" applyFont="1" applyAlignment="1">
      <alignment horizontal="right" vertical="center" wrapText="1"/>
      <protection/>
    </xf>
    <xf numFmtId="172" fontId="117" fillId="0" borderId="0" xfId="183" applyNumberFormat="1" applyFont="1" applyAlignment="1">
      <alignment wrapText="1"/>
      <protection/>
    </xf>
    <xf numFmtId="49" fontId="117" fillId="0" borderId="0" xfId="183" applyNumberFormat="1" applyFont="1" applyAlignment="1">
      <alignment horizontal="center" vertical="top"/>
      <protection/>
    </xf>
    <xf numFmtId="4" fontId="117" fillId="0" borderId="0" xfId="183" applyNumberFormat="1" applyFont="1" applyAlignment="1">
      <alignment horizontal="right" vertical="center" wrapText="1"/>
      <protection/>
    </xf>
    <xf numFmtId="2" fontId="25" fillId="0" borderId="0" xfId="150" applyNumberFormat="1" applyFont="1" applyAlignment="1">
      <alignment horizontal="justify" vertical="justify" wrapText="1"/>
      <protection/>
    </xf>
    <xf numFmtId="0" fontId="25" fillId="0" borderId="0" xfId="183" applyFont="1" applyAlignment="1">
      <alignment horizontal="right" vertical="center"/>
      <protection/>
    </xf>
    <xf numFmtId="49" fontId="25" fillId="0" borderId="0" xfId="183" applyNumberFormat="1" applyFont="1" applyAlignment="1">
      <alignment vertical="top" wrapText="1"/>
      <protection/>
    </xf>
    <xf numFmtId="0" fontId="25" fillId="0" borderId="0" xfId="183" applyFont="1" applyAlignment="1">
      <alignment horizontal="center" wrapText="1"/>
      <protection/>
    </xf>
    <xf numFmtId="0" fontId="25" fillId="0" borderId="0" xfId="150" applyFont="1" applyAlignment="1">
      <alignment horizontal="justify" vertical="justify" wrapText="1"/>
      <protection/>
    </xf>
    <xf numFmtId="4" fontId="25" fillId="0" borderId="0" xfId="183" applyNumberFormat="1" applyFont="1" applyAlignment="1">
      <alignment horizontal="right" wrapText="1"/>
      <protection/>
    </xf>
    <xf numFmtId="4" fontId="117" fillId="0" borderId="0" xfId="183" applyNumberFormat="1" applyFont="1" applyProtection="1">
      <alignment/>
      <protection locked="0"/>
    </xf>
    <xf numFmtId="49" fontId="26" fillId="0" borderId="17" xfId="183" applyNumberFormat="1" applyFont="1" applyBorder="1" applyAlignment="1">
      <alignment horizontal="center" vertical="top"/>
      <protection/>
    </xf>
    <xf numFmtId="0" fontId="25" fillId="0" borderId="17" xfId="183" applyFont="1" applyBorder="1" applyAlignment="1">
      <alignment horizontal="left" vertical="top" wrapText="1"/>
      <protection/>
    </xf>
    <xf numFmtId="0" fontId="25" fillId="0" borderId="17" xfId="183" applyFont="1" applyBorder="1" applyAlignment="1">
      <alignment horizontal="right" vertical="center"/>
      <protection/>
    </xf>
    <xf numFmtId="4" fontId="25" fillId="0" borderId="17" xfId="183" applyNumberFormat="1" applyFont="1" applyBorder="1" applyAlignment="1">
      <alignment horizontal="right" vertical="center" wrapText="1"/>
      <protection/>
    </xf>
    <xf numFmtId="4" fontId="117" fillId="0" borderId="17" xfId="183" applyNumberFormat="1" applyFont="1" applyBorder="1" applyAlignment="1" applyProtection="1">
      <alignment horizontal="right" vertical="center" wrapText="1"/>
      <protection locked="0"/>
    </xf>
    <xf numFmtId="164" fontId="117" fillId="0" borderId="17" xfId="183" applyNumberFormat="1" applyFont="1" applyBorder="1" applyAlignment="1">
      <alignment horizontal="left" vertical="top" wrapText="1"/>
      <protection/>
    </xf>
    <xf numFmtId="0" fontId="26" fillId="0" borderId="0" xfId="183" applyFont="1" applyAlignment="1">
      <alignment horizontal="center" vertical="top"/>
      <protection/>
    </xf>
    <xf numFmtId="0" fontId="26" fillId="0" borderId="0" xfId="183" applyFont="1" applyAlignment="1">
      <alignment horizontal="left" vertical="top"/>
      <protection/>
    </xf>
    <xf numFmtId="0" fontId="25" fillId="0" borderId="0" xfId="183" applyFont="1" applyAlignment="1">
      <alignment horizontal="right" vertical="top"/>
      <protection/>
    </xf>
    <xf numFmtId="169" fontId="25" fillId="0" borderId="0" xfId="183" applyNumberFormat="1" applyFont="1" applyAlignment="1">
      <alignment horizontal="right" vertical="top"/>
      <protection/>
    </xf>
    <xf numFmtId="4" fontId="117" fillId="0" borderId="0" xfId="183" applyNumberFormat="1" applyFont="1" applyAlignment="1" applyProtection="1">
      <alignment horizontal="right" vertical="top"/>
      <protection locked="0"/>
    </xf>
    <xf numFmtId="0" fontId="26" fillId="0" borderId="0" xfId="183" applyFont="1" applyAlignment="1">
      <alignment horizontal="right" vertical="top"/>
      <protection/>
    </xf>
    <xf numFmtId="164" fontId="120" fillId="0" borderId="0" xfId="183" applyNumberFormat="1" applyFont="1" applyAlignment="1">
      <alignment horizontal="right" vertical="top"/>
      <protection/>
    </xf>
    <xf numFmtId="0" fontId="120" fillId="0" borderId="0" xfId="183" applyFont="1" applyAlignment="1">
      <alignment horizontal="center" vertical="top"/>
      <protection/>
    </xf>
    <xf numFmtId="0" fontId="117" fillId="0" borderId="0" xfId="183" applyFont="1" applyAlignment="1">
      <alignment horizontal="right" vertical="top"/>
      <protection/>
    </xf>
    <xf numFmtId="169" fontId="117" fillId="0" borderId="0" xfId="183" applyNumberFormat="1" applyFont="1" applyAlignment="1">
      <alignment horizontal="right" vertical="top"/>
      <protection/>
    </xf>
    <xf numFmtId="4" fontId="117" fillId="0" borderId="0" xfId="183" applyNumberFormat="1" applyFont="1" applyAlignment="1">
      <alignment horizontal="right" vertical="top"/>
      <protection/>
    </xf>
    <xf numFmtId="0" fontId="117" fillId="0" borderId="0" xfId="183" applyFont="1" applyAlignment="1">
      <alignment vertical="center"/>
      <protection/>
    </xf>
    <xf numFmtId="0" fontId="117" fillId="0" borderId="0" xfId="150" applyFont="1" applyAlignment="1">
      <alignment horizontal="justify" vertical="justify" wrapText="1"/>
      <protection/>
    </xf>
    <xf numFmtId="0" fontId="117" fillId="0" borderId="0" xfId="183" applyFont="1" applyAlignment="1">
      <alignment horizontal="right" wrapText="1"/>
      <protection/>
    </xf>
    <xf numFmtId="1" fontId="117" fillId="0" borderId="0" xfId="183" applyNumberFormat="1" applyFont="1" applyAlignment="1">
      <alignment wrapText="1"/>
      <protection/>
    </xf>
    <xf numFmtId="167" fontId="117" fillId="0" borderId="0" xfId="183" applyNumberFormat="1" applyFont="1" applyAlignment="1">
      <alignment wrapText="1"/>
      <protection/>
    </xf>
    <xf numFmtId="0" fontId="120" fillId="0" borderId="0" xfId="183" applyFont="1" applyAlignment="1">
      <alignment horizontal="left" vertical="top" wrapText="1"/>
      <protection/>
    </xf>
    <xf numFmtId="4" fontId="25" fillId="0" borderId="0" xfId="183" applyNumberFormat="1" applyFont="1" applyAlignment="1">
      <alignment horizontal="right" vertical="center"/>
      <protection/>
    </xf>
    <xf numFmtId="164" fontId="25" fillId="0" borderId="0" xfId="183" applyNumberFormat="1" applyFont="1" applyAlignment="1">
      <alignment horizontal="left" vertical="top"/>
      <protection/>
    </xf>
    <xf numFmtId="0" fontId="25" fillId="55" borderId="0" xfId="183" applyFont="1" applyFill="1" applyAlignment="1">
      <alignment horizontal="right" vertical="center"/>
      <protection/>
    </xf>
    <xf numFmtId="169" fontId="25" fillId="55" borderId="0" xfId="183" applyNumberFormat="1" applyFont="1" applyFill="1" applyAlignment="1">
      <alignment horizontal="right" vertical="center"/>
      <protection/>
    </xf>
    <xf numFmtId="4" fontId="25" fillId="55" borderId="0" xfId="183" applyNumberFormat="1" applyFont="1" applyFill="1" applyAlignment="1">
      <alignment horizontal="right" vertical="center"/>
      <protection/>
    </xf>
    <xf numFmtId="164" fontId="25" fillId="55" borderId="0" xfId="183" applyNumberFormat="1" applyFont="1" applyFill="1" applyAlignment="1">
      <alignment horizontal="left" vertical="top"/>
      <protection/>
    </xf>
    <xf numFmtId="0" fontId="119" fillId="0" borderId="0" xfId="183" applyFont="1" applyAlignment="1">
      <alignment horizontal="right" vertical="center"/>
      <protection/>
    </xf>
    <xf numFmtId="0" fontId="119" fillId="0" borderId="0" xfId="183" applyFont="1" applyAlignment="1">
      <alignment vertical="center"/>
      <protection/>
    </xf>
    <xf numFmtId="0" fontId="119" fillId="0" borderId="18" xfId="183" applyFont="1" applyBorder="1" applyAlignment="1" quotePrefix="1">
      <alignment vertical="center"/>
      <protection/>
    </xf>
    <xf numFmtId="0" fontId="25" fillId="0" borderId="18" xfId="183" applyFont="1" applyBorder="1" applyAlignment="1">
      <alignment vertical="center"/>
      <protection/>
    </xf>
    <xf numFmtId="2" fontId="25" fillId="0" borderId="0" xfId="183" applyNumberFormat="1" applyFont="1" applyAlignment="1">
      <alignment horizontal="justify" vertical="justify" wrapText="1"/>
      <protection/>
    </xf>
    <xf numFmtId="2" fontId="25" fillId="0" borderId="0" xfId="183" applyNumberFormat="1" applyFont="1" applyAlignment="1">
      <alignment vertical="top" wrapText="1"/>
      <protection/>
    </xf>
    <xf numFmtId="4" fontId="117" fillId="0" borderId="0" xfId="183" applyNumberFormat="1" applyFont="1" applyAlignment="1" applyProtection="1">
      <alignment horizontal="right" vertical="center" wrapText="1"/>
      <protection locked="0"/>
    </xf>
    <xf numFmtId="164" fontId="117" fillId="0" borderId="0" xfId="183" applyNumberFormat="1" applyFont="1" applyAlignment="1">
      <alignment horizontal="left" vertical="top" wrapText="1"/>
      <protection/>
    </xf>
    <xf numFmtId="2" fontId="117" fillId="0" borderId="0" xfId="183" applyNumberFormat="1" applyFont="1" applyAlignment="1">
      <alignment vertical="top" wrapText="1"/>
      <protection/>
    </xf>
    <xf numFmtId="164" fontId="25" fillId="0" borderId="0" xfId="183" applyNumberFormat="1" applyFont="1" applyAlignment="1">
      <alignment horizontal="right" vertical="center"/>
      <protection/>
    </xf>
    <xf numFmtId="164" fontId="122" fillId="0" borderId="0" xfId="183" applyNumberFormat="1" applyFont="1" applyAlignment="1">
      <alignment horizontal="right" vertical="top" wrapText="1"/>
      <protection/>
    </xf>
    <xf numFmtId="0" fontId="122" fillId="0" borderId="0" xfId="183" applyFont="1" applyAlignment="1">
      <alignment horizontal="right" vertical="center" wrapText="1"/>
      <protection/>
    </xf>
    <xf numFmtId="4" fontId="25" fillId="0" borderId="0" xfId="183" applyNumberFormat="1" applyFont="1" applyAlignment="1" applyProtection="1">
      <alignment horizontal="right" vertical="top"/>
      <protection locked="0"/>
    </xf>
    <xf numFmtId="0" fontId="32" fillId="0" borderId="0" xfId="183" applyFont="1" applyAlignment="1">
      <alignment horizontal="left" vertical="top" wrapText="1"/>
      <protection/>
    </xf>
    <xf numFmtId="4" fontId="117" fillId="0" borderId="0" xfId="183" applyNumberFormat="1" applyFont="1" applyAlignment="1" applyProtection="1">
      <alignment vertical="top"/>
      <protection locked="0"/>
    </xf>
    <xf numFmtId="0" fontId="25" fillId="0" borderId="0" xfId="183" applyFont="1" applyAlignment="1">
      <alignment horizontal="left" vertical="center"/>
      <protection/>
    </xf>
    <xf numFmtId="49" fontId="120" fillId="0" borderId="0" xfId="183" applyNumberFormat="1" applyFont="1" applyAlignment="1">
      <alignment horizontal="center" vertical="top" wrapText="1"/>
      <protection/>
    </xf>
    <xf numFmtId="165" fontId="117" fillId="0" borderId="0" xfId="183" applyNumberFormat="1" applyFont="1" applyAlignment="1">
      <alignment horizontal="right" vertical="top" wrapText="1"/>
      <protection/>
    </xf>
    <xf numFmtId="4" fontId="117" fillId="0" borderId="0" xfId="183" applyNumberFormat="1" applyFont="1" applyAlignment="1">
      <alignment vertical="top"/>
      <protection/>
    </xf>
    <xf numFmtId="4" fontId="117" fillId="0" borderId="0" xfId="183" applyNumberFormat="1" applyFont="1" applyAlignment="1" applyProtection="1">
      <alignment horizontal="left" vertical="top" wrapText="1"/>
      <protection locked="0"/>
    </xf>
    <xf numFmtId="4" fontId="117" fillId="0" borderId="0" xfId="183" applyNumberFormat="1" applyFont="1" applyAlignment="1">
      <alignment horizontal="left" vertical="top" wrapText="1"/>
      <protection/>
    </xf>
    <xf numFmtId="4" fontId="122" fillId="0" borderId="0" xfId="183" applyNumberFormat="1" applyFont="1" applyAlignment="1">
      <alignment horizontal="right" vertical="top" wrapText="1"/>
      <protection/>
    </xf>
    <xf numFmtId="4" fontId="25" fillId="0" borderId="0" xfId="183" applyNumberFormat="1" applyFont="1" applyAlignment="1">
      <alignment horizontal="left" vertical="center" wrapText="1"/>
      <protection/>
    </xf>
    <xf numFmtId="0" fontId="117" fillId="0" borderId="0" xfId="183" applyFont="1" applyAlignment="1">
      <alignment horizontal="left" vertical="top"/>
      <protection/>
    </xf>
    <xf numFmtId="4" fontId="117" fillId="0" borderId="0" xfId="183" applyNumberFormat="1" applyFont="1" applyAlignment="1">
      <alignment vertical="top" wrapText="1"/>
      <protection/>
    </xf>
    <xf numFmtId="0" fontId="25" fillId="0" borderId="0" xfId="183" applyFont="1" applyAlignment="1">
      <alignment horizontal="center" vertical="top"/>
      <protection/>
    </xf>
    <xf numFmtId="2" fontId="26" fillId="0" borderId="0" xfId="183" applyNumberFormat="1" applyFont="1" applyAlignment="1">
      <alignment vertical="top" wrapText="1"/>
      <protection/>
    </xf>
    <xf numFmtId="2" fontId="117" fillId="0" borderId="0" xfId="183" applyNumberFormat="1" applyFont="1" applyAlignment="1">
      <alignment horizontal="right"/>
      <protection/>
    </xf>
    <xf numFmtId="2" fontId="25" fillId="0" borderId="0" xfId="183" applyNumberFormat="1" applyFont="1" applyAlignment="1">
      <alignment horizontal="right"/>
      <protection/>
    </xf>
    <xf numFmtId="0" fontId="25" fillId="0" borderId="0" xfId="183" applyFont="1" applyAlignment="1">
      <alignment horizontal="justify" vertical="justify"/>
      <protection/>
    </xf>
    <xf numFmtId="0" fontId="117" fillId="0" borderId="17" xfId="183" applyFont="1" applyBorder="1" applyAlignment="1">
      <alignment horizontal="left" vertical="top"/>
      <protection/>
    </xf>
    <xf numFmtId="0" fontId="117" fillId="0" borderId="17" xfId="183" applyFont="1" applyBorder="1" applyAlignment="1">
      <alignment horizontal="right" vertical="top"/>
      <protection/>
    </xf>
    <xf numFmtId="169" fontId="117" fillId="0" borderId="17" xfId="183" applyNumberFormat="1" applyFont="1" applyBorder="1" applyAlignment="1">
      <alignment horizontal="right" vertical="top"/>
      <protection/>
    </xf>
    <xf numFmtId="4" fontId="117" fillId="0" borderId="17" xfId="183" applyNumberFormat="1" applyFont="1" applyBorder="1" applyAlignment="1" applyProtection="1">
      <alignment horizontal="right" vertical="top"/>
      <protection locked="0"/>
    </xf>
    <xf numFmtId="164" fontId="117" fillId="0" borderId="17" xfId="183" applyNumberFormat="1" applyFont="1" applyBorder="1" applyAlignment="1">
      <alignment horizontal="left" vertical="top"/>
      <protection/>
    </xf>
    <xf numFmtId="0" fontId="25" fillId="0" borderId="0" xfId="183" applyFont="1" applyAlignment="1" applyProtection="1">
      <alignment vertical="center"/>
      <protection hidden="1"/>
    </xf>
    <xf numFmtId="164" fontId="117" fillId="0" borderId="0" xfId="183" applyNumberFormat="1" applyFont="1" applyAlignment="1">
      <alignment horizontal="center" vertical="top"/>
      <protection/>
    </xf>
    <xf numFmtId="164" fontId="25" fillId="0" borderId="0" xfId="183" applyNumberFormat="1" applyFont="1" applyAlignment="1">
      <alignment horizontal="right" vertical="top"/>
      <protection/>
    </xf>
    <xf numFmtId="2" fontId="25" fillId="0" borderId="18" xfId="183" applyNumberFormat="1" applyFont="1" applyBorder="1" applyAlignment="1">
      <alignment horizontal="left" vertical="top" wrapText="1"/>
      <protection/>
    </xf>
    <xf numFmtId="0" fontId="25" fillId="0" borderId="0" xfId="183" applyFont="1" applyAlignment="1">
      <alignment vertical="top"/>
      <protection/>
    </xf>
    <xf numFmtId="0" fontId="119" fillId="0" borderId="0" xfId="183" applyFont="1" applyAlignment="1">
      <alignment horizontal="right" vertical="center" wrapText="1"/>
      <protection/>
    </xf>
    <xf numFmtId="49" fontId="24" fillId="54" borderId="16" xfId="183" applyNumberFormat="1" applyFont="1" applyFill="1" applyBorder="1" applyAlignment="1">
      <alignment horizontal="center" vertical="top" wrapText="1"/>
      <protection/>
    </xf>
    <xf numFmtId="0" fontId="24" fillId="54" borderId="16" xfId="183" applyFont="1" applyFill="1" applyBorder="1" applyAlignment="1">
      <alignment horizontal="center" vertical="top" wrapText="1"/>
      <protection/>
    </xf>
    <xf numFmtId="4" fontId="24" fillId="54" borderId="16" xfId="183" applyNumberFormat="1" applyFont="1" applyFill="1" applyBorder="1" applyAlignment="1">
      <alignment horizontal="center" vertical="top" wrapText="1"/>
      <protection/>
    </xf>
    <xf numFmtId="4" fontId="24" fillId="54" borderId="16" xfId="183" applyNumberFormat="1" applyFont="1" applyFill="1" applyBorder="1" applyAlignment="1" applyProtection="1">
      <alignment horizontal="center" vertical="top" wrapText="1"/>
      <protection locked="0"/>
    </xf>
    <xf numFmtId="4" fontId="24" fillId="55" borderId="16" xfId="183" applyNumberFormat="1" applyFont="1" applyFill="1" applyBorder="1" applyAlignment="1">
      <alignment horizontal="center" vertical="top" wrapText="1"/>
      <protection/>
    </xf>
    <xf numFmtId="0" fontId="26" fillId="0" borderId="0" xfId="183" applyFont="1" applyAlignment="1">
      <alignment horizontal="justify" vertical="justify"/>
      <protection/>
    </xf>
    <xf numFmtId="0" fontId="123" fillId="0" borderId="0" xfId="183" applyFont="1" applyAlignment="1">
      <alignment horizontal="left" vertical="top"/>
      <protection/>
    </xf>
    <xf numFmtId="4" fontId="25" fillId="0" borderId="0" xfId="183" applyNumberFormat="1" applyFont="1" applyAlignment="1">
      <alignment vertical="top" wrapText="1"/>
      <protection/>
    </xf>
    <xf numFmtId="0" fontId="25" fillId="0" borderId="0" xfId="183" applyFont="1" applyAlignment="1">
      <alignment horizontal="justify" vertical="justify" wrapText="1"/>
      <protection/>
    </xf>
    <xf numFmtId="0" fontId="117" fillId="0" borderId="0" xfId="183" applyFont="1" applyAlignment="1">
      <alignment horizontal="center" vertical="top"/>
      <protection/>
    </xf>
    <xf numFmtId="0" fontId="117" fillId="0" borderId="0" xfId="183" applyFont="1" applyAlignment="1">
      <alignment vertical="top"/>
      <protection/>
    </xf>
    <xf numFmtId="2" fontId="33" fillId="0" borderId="0" xfId="183" applyNumberFormat="1" applyFont="1" applyAlignment="1">
      <alignment horizontal="justify" vertical="justify" wrapText="1"/>
      <protection/>
    </xf>
    <xf numFmtId="2" fontId="18" fillId="0" borderId="0" xfId="183" applyNumberFormat="1" applyFont="1" applyAlignment="1">
      <alignment horizontal="justify" vertical="justify" wrapText="1"/>
      <protection/>
    </xf>
    <xf numFmtId="173" fontId="33" fillId="0" borderId="0" xfId="183" applyNumberFormat="1" applyFont="1" applyAlignment="1">
      <alignment horizontal="right" vertical="top" wrapText="1"/>
      <protection/>
    </xf>
    <xf numFmtId="49" fontId="25" fillId="0" borderId="0" xfId="183" applyNumberFormat="1" applyFont="1" applyAlignment="1">
      <alignment horizontal="right" vertical="top"/>
      <protection/>
    </xf>
    <xf numFmtId="0" fontId="25" fillId="0" borderId="0" xfId="183" applyFont="1" applyAlignment="1">
      <alignment horizontal="left" vertical="top"/>
      <protection/>
    </xf>
    <xf numFmtId="49" fontId="117" fillId="0" borderId="0" xfId="183" applyNumberFormat="1" applyFont="1" applyAlignment="1">
      <alignment horizontal="right" vertical="top"/>
      <protection/>
    </xf>
    <xf numFmtId="49" fontId="25" fillId="0" borderId="0" xfId="183" applyNumberFormat="1" applyFont="1" applyAlignment="1">
      <alignment wrapText="1"/>
      <protection/>
    </xf>
    <xf numFmtId="0" fontId="25" fillId="0" borderId="0" xfId="183" applyFont="1" applyAlignment="1" applyProtection="1">
      <alignment horizontal="center" vertical="center"/>
      <protection hidden="1"/>
    </xf>
    <xf numFmtId="0" fontId="123" fillId="0" borderId="0" xfId="183" applyFont="1" applyAlignment="1">
      <alignment horizontal="justify" vertical="justify"/>
      <protection/>
    </xf>
    <xf numFmtId="49" fontId="120" fillId="0" borderId="17" xfId="183" applyNumberFormat="1" applyFont="1" applyBorder="1" applyAlignment="1">
      <alignment horizontal="center" vertical="top"/>
      <protection/>
    </xf>
    <xf numFmtId="0" fontId="117" fillId="0" borderId="17" xfId="183" applyFont="1" applyBorder="1" applyAlignment="1">
      <alignment horizontal="left" vertical="top" wrapText="1"/>
      <protection/>
    </xf>
    <xf numFmtId="4" fontId="117" fillId="0" borderId="17" xfId="183" applyNumberFormat="1" applyFont="1" applyBorder="1" applyAlignment="1">
      <alignment vertical="top" wrapText="1"/>
      <protection/>
    </xf>
    <xf numFmtId="4" fontId="117" fillId="0" borderId="17" xfId="183" applyNumberFormat="1" applyFont="1" applyBorder="1" applyAlignment="1" applyProtection="1">
      <alignment vertical="top"/>
      <protection locked="0"/>
    </xf>
    <xf numFmtId="49" fontId="120" fillId="0" borderId="0" xfId="183" applyNumberFormat="1" applyFont="1" applyAlignment="1" applyProtection="1">
      <alignment horizontal="center" vertical="top"/>
      <protection hidden="1"/>
    </xf>
    <xf numFmtId="0" fontId="117" fillId="0" borderId="0" xfId="183" applyFont="1" applyAlignment="1" applyProtection="1">
      <alignment horizontal="left" vertical="top"/>
      <protection hidden="1"/>
    </xf>
    <xf numFmtId="0" fontId="117" fillId="0" borderId="0" xfId="183" applyFont="1" applyAlignment="1" applyProtection="1">
      <alignment horizontal="center" vertical="top"/>
      <protection hidden="1"/>
    </xf>
    <xf numFmtId="0" fontId="25" fillId="0" borderId="0" xfId="183" applyFont="1" applyAlignment="1" applyProtection="1">
      <alignment vertical="top"/>
      <protection hidden="1"/>
    </xf>
    <xf numFmtId="164" fontId="119" fillId="0" borderId="0" xfId="183" applyNumberFormat="1" applyFont="1" applyAlignment="1">
      <alignment horizontal="right" vertical="top" wrapText="1"/>
      <protection/>
    </xf>
    <xf numFmtId="0" fontId="120" fillId="0" borderId="0" xfId="183" applyFont="1" applyAlignment="1">
      <alignment horizontal="right" vertical="top"/>
      <protection/>
    </xf>
    <xf numFmtId="2" fontId="25" fillId="0" borderId="0" xfId="183" applyNumberFormat="1" applyFont="1" applyAlignment="1">
      <alignment horizontal="left" vertical="center" wrapText="1"/>
      <protection/>
    </xf>
    <xf numFmtId="164" fontId="25" fillId="0" borderId="0" xfId="183" applyNumberFormat="1" applyFont="1" applyAlignment="1">
      <alignment vertical="top"/>
      <protection/>
    </xf>
    <xf numFmtId="0" fontId="34" fillId="0" borderId="0" xfId="183" applyFont="1" applyAlignment="1">
      <alignment vertical="top"/>
      <protection/>
    </xf>
    <xf numFmtId="164" fontId="34" fillId="0" borderId="0" xfId="183" applyNumberFormat="1" applyFont="1" applyAlignment="1">
      <alignment vertical="top"/>
      <protection/>
    </xf>
    <xf numFmtId="169" fontId="117" fillId="0" borderId="0" xfId="183" applyNumberFormat="1" applyFont="1" applyAlignment="1" applyProtection="1">
      <alignment horizontal="right" vertical="top"/>
      <protection hidden="1"/>
    </xf>
    <xf numFmtId="4" fontId="117" fillId="0" borderId="0" xfId="183" applyNumberFormat="1" applyFont="1" applyAlignment="1" applyProtection="1">
      <alignment horizontal="right" vertical="top"/>
      <protection hidden="1" locked="0"/>
    </xf>
    <xf numFmtId="164" fontId="117" fillId="0" borderId="0" xfId="183" applyNumberFormat="1" applyFont="1" applyAlignment="1" applyProtection="1">
      <alignment horizontal="left" vertical="top"/>
      <protection hidden="1"/>
    </xf>
    <xf numFmtId="0" fontId="119" fillId="0" borderId="0" xfId="183" applyFont="1" applyAlignment="1" applyProtection="1">
      <alignment vertical="top"/>
      <protection hidden="1"/>
    </xf>
    <xf numFmtId="0" fontId="25" fillId="0" borderId="0" xfId="183" applyFont="1" applyAlignment="1" applyProtection="1">
      <alignment horizontal="center" vertical="top"/>
      <protection hidden="1"/>
    </xf>
    <xf numFmtId="169" fontId="25" fillId="0" borderId="0" xfId="183" applyNumberFormat="1" applyFont="1" applyAlignment="1" applyProtection="1">
      <alignment horizontal="right" vertical="top"/>
      <protection hidden="1"/>
    </xf>
    <xf numFmtId="2" fontId="25" fillId="0" borderId="0" xfId="183" applyNumberFormat="1" applyFont="1" applyAlignment="1">
      <alignment horizontal="left" vertical="top" wrapText="1"/>
      <protection/>
    </xf>
    <xf numFmtId="2" fontId="117" fillId="0" borderId="0" xfId="183" applyNumberFormat="1" applyFont="1" applyAlignment="1">
      <alignment horizontal="justify" vertical="justify" wrapText="1"/>
      <protection/>
    </xf>
    <xf numFmtId="2" fontId="25" fillId="0" borderId="0" xfId="183" applyNumberFormat="1" applyFont="1" applyAlignment="1">
      <alignment horizontal="justify" vertical="justify"/>
      <protection/>
    </xf>
    <xf numFmtId="4" fontId="25" fillId="0" borderId="0" xfId="183" applyNumberFormat="1" applyFont="1" applyAlignment="1">
      <alignment horizontal="right"/>
      <protection/>
    </xf>
    <xf numFmtId="2" fontId="25" fillId="0" borderId="0" xfId="183" applyNumberFormat="1" applyFont="1" applyAlignment="1">
      <alignment vertical="top"/>
      <protection/>
    </xf>
    <xf numFmtId="0" fontId="117" fillId="0" borderId="0" xfId="183" applyFont="1" applyAlignment="1" applyProtection="1">
      <alignment horizontal="left" vertical="top" wrapText="1"/>
      <protection hidden="1"/>
    </xf>
    <xf numFmtId="0" fontId="117" fillId="0" borderId="17" xfId="183" applyFont="1" applyBorder="1" applyAlignment="1" applyProtection="1">
      <alignment horizontal="left" vertical="top"/>
      <protection hidden="1"/>
    </xf>
    <xf numFmtId="0" fontId="117" fillId="0" borderId="17" xfId="183" applyFont="1" applyBorder="1" applyAlignment="1" applyProtection="1">
      <alignment horizontal="right" vertical="top"/>
      <protection hidden="1"/>
    </xf>
    <xf numFmtId="169" fontId="117" fillId="0" borderId="17" xfId="183" applyNumberFormat="1" applyFont="1" applyBorder="1" applyAlignment="1" applyProtection="1">
      <alignment horizontal="right" vertical="top"/>
      <protection hidden="1"/>
    </xf>
    <xf numFmtId="4" fontId="117" fillId="0" borderId="17" xfId="183" applyNumberFormat="1" applyFont="1" applyBorder="1" applyAlignment="1" applyProtection="1">
      <alignment horizontal="right" vertical="top"/>
      <protection hidden="1" locked="0"/>
    </xf>
    <xf numFmtId="164" fontId="124" fillId="0" borderId="17" xfId="183" applyNumberFormat="1" applyFont="1" applyBorder="1" applyAlignment="1" applyProtection="1">
      <alignment horizontal="left" vertical="top"/>
      <protection hidden="1"/>
    </xf>
    <xf numFmtId="0" fontId="117" fillId="0" borderId="0" xfId="183" applyFont="1" applyAlignment="1" applyProtection="1">
      <alignment horizontal="right" vertical="top"/>
      <protection hidden="1"/>
    </xf>
    <xf numFmtId="164" fontId="120" fillId="0" borderId="0" xfId="183" applyNumberFormat="1" applyFont="1" applyAlignment="1">
      <alignment horizontal="left"/>
      <protection/>
    </xf>
    <xf numFmtId="49" fontId="29" fillId="54" borderId="16" xfId="183" applyNumberFormat="1" applyFont="1" applyFill="1" applyBorder="1" applyAlignment="1">
      <alignment horizontal="center" vertical="top" wrapText="1"/>
      <protection/>
    </xf>
    <xf numFmtId="0" fontId="29" fillId="54" borderId="16" xfId="183" applyFont="1" applyFill="1" applyBorder="1" applyAlignment="1">
      <alignment horizontal="center" vertical="top" wrapText="1"/>
      <protection/>
    </xf>
    <xf numFmtId="4" fontId="29" fillId="54" borderId="16" xfId="183" applyNumberFormat="1" applyFont="1" applyFill="1" applyBorder="1" applyAlignment="1">
      <alignment horizontal="center" vertical="top" wrapText="1"/>
      <protection/>
    </xf>
    <xf numFmtId="4" fontId="29" fillId="54" borderId="16" xfId="183" applyNumberFormat="1" applyFont="1" applyFill="1" applyBorder="1" applyAlignment="1" applyProtection="1">
      <alignment horizontal="center" vertical="top" wrapText="1"/>
      <protection locked="0"/>
    </xf>
    <xf numFmtId="4" fontId="29" fillId="55" borderId="16" xfId="183" applyNumberFormat="1" applyFont="1" applyFill="1" applyBorder="1" applyAlignment="1">
      <alignment horizontal="center" vertical="top" wrapText="1"/>
      <protection/>
    </xf>
    <xf numFmtId="0" fontId="26" fillId="0" borderId="0" xfId="183" applyFont="1" applyAlignment="1">
      <alignment horizontal="right" vertical="center"/>
      <protection/>
    </xf>
    <xf numFmtId="4" fontId="25" fillId="0" borderId="0" xfId="183" applyNumberFormat="1" applyFont="1" applyAlignment="1">
      <alignment vertical="center"/>
      <protection/>
    </xf>
    <xf numFmtId="4" fontId="25" fillId="0" borderId="0" xfId="183" applyNumberFormat="1" applyFont="1" applyAlignment="1">
      <alignment horizontal="right" vertical="top"/>
      <protection/>
    </xf>
    <xf numFmtId="0" fontId="26" fillId="0" borderId="0" xfId="183" applyFont="1" applyAlignment="1">
      <alignment horizontal="center" vertical="center" wrapText="1"/>
      <protection/>
    </xf>
    <xf numFmtId="0" fontId="26" fillId="0" borderId="0" xfId="183" applyFont="1" applyAlignment="1">
      <alignment horizontal="center" wrapText="1"/>
      <protection/>
    </xf>
    <xf numFmtId="4" fontId="26" fillId="0" borderId="0" xfId="183" applyNumberFormat="1" applyFont="1" applyAlignment="1">
      <alignment horizontal="right" wrapText="1"/>
      <protection/>
    </xf>
    <xf numFmtId="4" fontId="26" fillId="0" borderId="0" xfId="183" applyNumberFormat="1" applyFont="1" applyAlignment="1" applyProtection="1">
      <alignment wrapText="1"/>
      <protection locked="0"/>
    </xf>
    <xf numFmtId="4" fontId="26" fillId="0" borderId="0" xfId="183" applyNumberFormat="1" applyFont="1" applyAlignment="1">
      <alignment horizontal="right" vertical="top" wrapText="1"/>
      <protection/>
    </xf>
    <xf numFmtId="4" fontId="25" fillId="55" borderId="0" xfId="183" applyNumberFormat="1" applyFont="1" applyFill="1" applyAlignment="1">
      <alignment vertical="center"/>
      <protection/>
    </xf>
    <xf numFmtId="4" fontId="25" fillId="55" borderId="0" xfId="183" applyNumberFormat="1" applyFont="1" applyFill="1" applyAlignment="1">
      <alignment horizontal="right" vertical="top"/>
      <protection/>
    </xf>
    <xf numFmtId="0" fontId="25" fillId="0" borderId="0" xfId="183" applyFont="1" applyAlignment="1" applyProtection="1">
      <alignment horizontal="left" vertical="center"/>
      <protection hidden="1"/>
    </xf>
    <xf numFmtId="169" fontId="25" fillId="0" borderId="0" xfId="183" applyNumberFormat="1" applyFont="1" applyAlignment="1" applyProtection="1">
      <alignment horizontal="right" vertical="center"/>
      <protection hidden="1"/>
    </xf>
    <xf numFmtId="4" fontId="25" fillId="0" borderId="0" xfId="183" applyNumberFormat="1" applyFont="1" applyAlignment="1" applyProtection="1">
      <alignment vertical="center"/>
      <protection hidden="1" locked="0"/>
    </xf>
    <xf numFmtId="4" fontId="25" fillId="0" borderId="0" xfId="183" applyNumberFormat="1" applyFont="1" applyAlignment="1" applyProtection="1">
      <alignment horizontal="right" vertical="top"/>
      <protection hidden="1"/>
    </xf>
    <xf numFmtId="0" fontId="117" fillId="0" borderId="0" xfId="183" applyFont="1" applyAlignment="1" applyProtection="1">
      <alignment horizontal="left" vertical="center"/>
      <protection hidden="1"/>
    </xf>
    <xf numFmtId="0" fontId="117" fillId="0" borderId="0" xfId="183" applyFont="1" applyAlignment="1" applyProtection="1">
      <alignment horizontal="center" vertical="center"/>
      <protection hidden="1"/>
    </xf>
    <xf numFmtId="169" fontId="117" fillId="0" borderId="0" xfId="183" applyNumberFormat="1" applyFont="1" applyAlignment="1" applyProtection="1">
      <alignment horizontal="right" vertical="center"/>
      <protection hidden="1"/>
    </xf>
    <xf numFmtId="4" fontId="117" fillId="0" borderId="0" xfId="183" applyNumberFormat="1" applyFont="1" applyAlignment="1" applyProtection="1">
      <alignment vertical="center"/>
      <protection hidden="1" locked="0"/>
    </xf>
    <xf numFmtId="4" fontId="117" fillId="0" borderId="0" xfId="183" applyNumberFormat="1" applyFont="1" applyAlignment="1" applyProtection="1">
      <alignment horizontal="right" vertical="top"/>
      <protection hidden="1"/>
    </xf>
    <xf numFmtId="4" fontId="119" fillId="0" borderId="0" xfId="183" applyNumberFormat="1" applyFont="1" applyAlignment="1" applyProtection="1">
      <alignment horizontal="right" vertical="center"/>
      <protection locked="0"/>
    </xf>
    <xf numFmtId="0" fontId="117" fillId="0" borderId="0" xfId="183" applyFont="1" applyAlignment="1">
      <alignment horizontal="left" vertical="center"/>
      <protection/>
    </xf>
    <xf numFmtId="17" fontId="26" fillId="0" borderId="0" xfId="183" applyNumberFormat="1" applyFont="1" applyAlignment="1">
      <alignment horizontal="center" vertical="top"/>
      <protection/>
    </xf>
    <xf numFmtId="4" fontId="117" fillId="0" borderId="0" xfId="183" applyNumberFormat="1" applyFont="1">
      <alignment/>
      <protection/>
    </xf>
    <xf numFmtId="167" fontId="117" fillId="0" borderId="0" xfId="183" applyNumberFormat="1" applyFont="1">
      <alignment/>
      <protection/>
    </xf>
    <xf numFmtId="2" fontId="25" fillId="0" borderId="0" xfId="183" applyNumberFormat="1" applyFont="1" applyAlignment="1">
      <alignment horizontal="center"/>
      <protection/>
    </xf>
    <xf numFmtId="2" fontId="117" fillId="0" borderId="0" xfId="183" applyNumberFormat="1" applyFont="1" applyAlignment="1">
      <alignment horizontal="center"/>
      <protection/>
    </xf>
    <xf numFmtId="4" fontId="117" fillId="0" borderId="0" xfId="183" applyNumberFormat="1" applyFont="1" applyAlignment="1">
      <alignment horizontal="right"/>
      <protection/>
    </xf>
    <xf numFmtId="0" fontId="117" fillId="0" borderId="17" xfId="183" applyFont="1" applyBorder="1" applyAlignment="1">
      <alignment horizontal="left" vertical="center"/>
      <protection/>
    </xf>
    <xf numFmtId="169" fontId="25" fillId="0" borderId="17" xfId="183" applyNumberFormat="1" applyFont="1" applyBorder="1" applyAlignment="1">
      <alignment horizontal="right" vertical="center"/>
      <protection/>
    </xf>
    <xf numFmtId="4" fontId="117" fillId="0" borderId="17" xfId="183" applyNumberFormat="1" applyFont="1" applyBorder="1" applyAlignment="1">
      <alignment vertical="center"/>
      <protection/>
    </xf>
    <xf numFmtId="4" fontId="117" fillId="0" borderId="17" xfId="183" applyNumberFormat="1" applyFont="1" applyBorder="1" applyAlignment="1">
      <alignment horizontal="right" vertical="top"/>
      <protection/>
    </xf>
    <xf numFmtId="0" fontId="26" fillId="0" borderId="0" xfId="183" applyFont="1" applyAlignment="1">
      <alignment horizontal="center" vertical="center"/>
      <protection/>
    </xf>
    <xf numFmtId="4" fontId="117" fillId="0" borderId="0" xfId="183" applyNumberFormat="1" applyFont="1" applyAlignment="1">
      <alignment vertical="center"/>
      <protection/>
    </xf>
    <xf numFmtId="4" fontId="120" fillId="0" borderId="0" xfId="183" applyNumberFormat="1" applyFont="1" applyAlignment="1">
      <alignment horizontal="right" vertical="top"/>
      <protection/>
    </xf>
    <xf numFmtId="0" fontId="120" fillId="0" borderId="0" xfId="183" applyFont="1" applyAlignment="1">
      <alignment horizontal="center" vertical="center" wrapText="1"/>
      <protection/>
    </xf>
    <xf numFmtId="0" fontId="120" fillId="0" borderId="0" xfId="183" applyFont="1" applyAlignment="1">
      <alignment horizontal="center" wrapText="1"/>
      <protection/>
    </xf>
    <xf numFmtId="4" fontId="120" fillId="0" borderId="0" xfId="183" applyNumberFormat="1" applyFont="1" applyAlignment="1">
      <alignment horizontal="right" wrapText="1"/>
      <protection/>
    </xf>
    <xf numFmtId="4" fontId="120" fillId="0" borderId="0" xfId="183" applyNumberFormat="1" applyFont="1" applyAlignment="1" applyProtection="1">
      <alignment wrapText="1"/>
      <protection locked="0"/>
    </xf>
    <xf numFmtId="4" fontId="120" fillId="0" borderId="0" xfId="183" applyNumberFormat="1" applyFont="1" applyAlignment="1">
      <alignment horizontal="right" vertical="top" wrapText="1"/>
      <protection/>
    </xf>
    <xf numFmtId="4" fontId="117" fillId="55" borderId="0" xfId="183" applyNumberFormat="1" applyFont="1" applyFill="1" applyAlignment="1">
      <alignment vertical="center"/>
      <protection/>
    </xf>
    <xf numFmtId="164" fontId="117" fillId="55" borderId="0" xfId="183" applyNumberFormat="1" applyFont="1" applyFill="1" applyAlignment="1">
      <alignment horizontal="right" vertical="top"/>
      <protection/>
    </xf>
    <xf numFmtId="164" fontId="117" fillId="0" borderId="0" xfId="183" applyNumberFormat="1" applyFont="1" applyAlignment="1" applyProtection="1">
      <alignment horizontal="right" vertical="top"/>
      <protection hidden="1"/>
    </xf>
    <xf numFmtId="16" fontId="26" fillId="0" borderId="0" xfId="183" applyNumberFormat="1" applyFont="1" applyAlignment="1">
      <alignment horizontal="center" vertical="top"/>
      <protection/>
    </xf>
    <xf numFmtId="0" fontId="33" fillId="0" borderId="0" xfId="183" applyFont="1" applyAlignment="1">
      <alignment horizontal="justify" vertical="justify"/>
      <protection/>
    </xf>
    <xf numFmtId="164" fontId="117" fillId="0" borderId="0" xfId="183" applyNumberFormat="1" applyFont="1" applyAlignment="1">
      <alignment horizontal="right" vertical="top"/>
      <protection/>
    </xf>
    <xf numFmtId="0" fontId="33" fillId="0" borderId="0" xfId="183" applyFont="1" applyAlignment="1">
      <alignment horizontal="justify" vertical="top"/>
      <protection/>
    </xf>
    <xf numFmtId="0" fontId="25" fillId="0" borderId="0" xfId="183" applyFont="1" applyAlignment="1">
      <alignment horizontal="justify" vertical="top"/>
      <protection/>
    </xf>
    <xf numFmtId="49" fontId="25" fillId="0" borderId="0" xfId="183" applyNumberFormat="1" applyFont="1" applyAlignment="1">
      <alignment horizontal="justify" vertical="justify" wrapText="1"/>
      <protection/>
    </xf>
    <xf numFmtId="49" fontId="25" fillId="0" borderId="0" xfId="183" applyNumberFormat="1" applyFont="1" applyAlignment="1">
      <alignment horizontal="right" vertical="top" wrapText="1"/>
      <protection/>
    </xf>
    <xf numFmtId="0" fontId="117" fillId="0" borderId="17" xfId="183" applyFont="1" applyBorder="1" applyAlignment="1">
      <alignment horizontal="right" vertical="center"/>
      <protection/>
    </xf>
    <xf numFmtId="169" fontId="117" fillId="0" borderId="17" xfId="183" applyNumberFormat="1" applyFont="1" applyBorder="1" applyAlignment="1">
      <alignment horizontal="right" vertical="center"/>
      <protection/>
    </xf>
    <xf numFmtId="164" fontId="117" fillId="0" borderId="17" xfId="183" applyNumberFormat="1" applyFont="1" applyBorder="1" applyAlignment="1">
      <alignment horizontal="right" vertical="top"/>
      <protection/>
    </xf>
    <xf numFmtId="167" fontId="117" fillId="0" borderId="0" xfId="183" applyNumberFormat="1" applyFont="1" applyAlignment="1">
      <alignment horizontal="right" vertical="top"/>
      <protection/>
    </xf>
    <xf numFmtId="170" fontId="117" fillId="0" borderId="0" xfId="183" applyNumberFormat="1" applyFont="1" applyAlignment="1">
      <alignment horizontal="right" vertical="top"/>
      <protection/>
    </xf>
    <xf numFmtId="0" fontId="117" fillId="0" borderId="0" xfId="183" applyFont="1" applyAlignment="1">
      <alignment horizontal="justify" vertical="top" wrapText="1"/>
      <protection/>
    </xf>
    <xf numFmtId="49" fontId="119" fillId="0" borderId="0" xfId="183" applyNumberFormat="1" applyFont="1" applyAlignment="1">
      <alignment horizontal="center" vertical="top"/>
      <protection/>
    </xf>
    <xf numFmtId="0" fontId="119" fillId="0" borderId="0" xfId="183" applyFont="1" applyAlignment="1">
      <alignment horizontal="justify" vertical="justify" wrapText="1"/>
      <protection/>
    </xf>
    <xf numFmtId="0" fontId="119" fillId="0" borderId="0" xfId="183" applyFont="1" applyAlignment="1">
      <alignment horizontal="justify" vertical="top" wrapText="1"/>
      <protection/>
    </xf>
    <xf numFmtId="169" fontId="119" fillId="0" borderId="0" xfId="183" applyNumberFormat="1" applyFont="1" applyAlignment="1">
      <alignment horizontal="right" vertical="top"/>
      <protection/>
    </xf>
    <xf numFmtId="0" fontId="120" fillId="0" borderId="17" xfId="183" applyFont="1" applyBorder="1" applyAlignment="1">
      <alignment horizontal="left" vertical="top" wrapText="1"/>
      <protection/>
    </xf>
    <xf numFmtId="0" fontId="117" fillId="0" borderId="17" xfId="183" applyFont="1" applyBorder="1" applyAlignment="1">
      <alignment horizontal="center" vertical="top"/>
      <protection/>
    </xf>
    <xf numFmtId="169" fontId="120" fillId="0" borderId="17" xfId="183" applyNumberFormat="1" applyFont="1" applyBorder="1" applyAlignment="1">
      <alignment horizontal="right" vertical="top"/>
      <protection/>
    </xf>
    <xf numFmtId="0" fontId="119" fillId="0" borderId="0" xfId="183" applyFont="1" applyAlignment="1">
      <alignment vertical="top"/>
      <protection/>
    </xf>
    <xf numFmtId="4" fontId="117" fillId="0" borderId="0" xfId="183" applyNumberFormat="1" applyFont="1" applyAlignment="1">
      <alignment horizontal="center" vertical="top"/>
      <protection/>
    </xf>
    <xf numFmtId="0" fontId="119" fillId="0" borderId="0" xfId="183" applyFont="1" applyAlignment="1">
      <alignment horizontal="left" vertical="top" wrapText="1"/>
      <protection/>
    </xf>
    <xf numFmtId="2" fontId="25" fillId="0" borderId="0" xfId="153" applyNumberFormat="1" applyFont="1" applyAlignment="1">
      <alignment horizontal="justify" vertical="justify" wrapText="1"/>
      <protection/>
    </xf>
    <xf numFmtId="0" fontId="31" fillId="0" borderId="0" xfId="183" applyFont="1" applyAlignment="1">
      <alignment horizontal="left" vertical="top"/>
      <protection/>
    </xf>
    <xf numFmtId="2" fontId="25" fillId="0" borderId="0" xfId="183" applyNumberFormat="1" applyFont="1" applyAlignment="1">
      <alignment horizontal="right" vertical="top"/>
      <protection/>
    </xf>
    <xf numFmtId="4" fontId="25" fillId="0" borderId="0" xfId="183" applyNumberFormat="1" applyFont="1" applyAlignment="1" applyProtection="1">
      <alignment vertical="top"/>
      <protection locked="0"/>
    </xf>
    <xf numFmtId="0" fontId="125" fillId="0" borderId="0" xfId="183" applyFont="1" applyAlignment="1">
      <alignment vertical="top"/>
      <protection/>
    </xf>
    <xf numFmtId="0" fontId="117" fillId="0" borderId="0" xfId="183" applyFont="1" applyAlignment="1">
      <alignment horizontal="justify" vertical="justify" wrapText="1"/>
      <protection/>
    </xf>
    <xf numFmtId="169" fontId="120" fillId="0" borderId="0" xfId="183" applyNumberFormat="1" applyFont="1" applyAlignment="1">
      <alignment horizontal="right" vertical="top"/>
      <protection/>
    </xf>
    <xf numFmtId="0" fontId="25" fillId="0" borderId="0" xfId="183" applyFont="1" applyAlignment="1" applyProtection="1">
      <alignment vertical="justify" wrapText="1"/>
      <protection hidden="1"/>
    </xf>
    <xf numFmtId="0" fontId="119" fillId="0" borderId="0" xfId="183" applyFont="1" applyAlignment="1">
      <alignment horizontal="left" vertical="center" wrapText="1"/>
      <protection/>
    </xf>
    <xf numFmtId="0" fontId="25" fillId="55" borderId="0" xfId="183" applyFont="1" applyFill="1" applyAlignment="1">
      <alignment horizontal="center" vertical="center"/>
      <protection/>
    </xf>
    <xf numFmtId="4" fontId="117" fillId="0" borderId="0" xfId="183" applyNumberFormat="1" applyFont="1" applyAlignment="1" applyProtection="1">
      <alignment horizontal="right" vertical="center"/>
      <protection hidden="1" locked="0"/>
    </xf>
    <xf numFmtId="49" fontId="117" fillId="0" borderId="0" xfId="183" applyNumberFormat="1" applyFont="1" applyAlignment="1">
      <alignment horizontal="right" vertical="top" wrapText="1"/>
      <protection/>
    </xf>
    <xf numFmtId="49" fontId="120" fillId="0" borderId="0" xfId="137" applyNumberFormat="1" applyFont="1" applyAlignment="1">
      <alignment horizontal="center" vertical="top"/>
      <protection/>
    </xf>
    <xf numFmtId="0" fontId="117" fillId="0" borderId="0" xfId="137" applyFont="1" applyAlignment="1">
      <alignment horizontal="left" vertical="top" wrapText="1"/>
      <protection/>
    </xf>
    <xf numFmtId="0" fontId="117" fillId="0" borderId="0" xfId="137" applyFont="1" applyAlignment="1">
      <alignment horizontal="center"/>
      <protection/>
    </xf>
    <xf numFmtId="4" fontId="117" fillId="0" borderId="0" xfId="137" applyNumberFormat="1" applyFont="1" applyAlignment="1">
      <alignment horizontal="right"/>
      <protection/>
    </xf>
    <xf numFmtId="172" fontId="117" fillId="0" borderId="0" xfId="137" applyNumberFormat="1" applyFont="1" applyAlignment="1">
      <alignment horizontal="right"/>
      <protection/>
    </xf>
    <xf numFmtId="0" fontId="119" fillId="0" borderId="0" xfId="137" applyFont="1">
      <alignment horizontal="left"/>
      <protection/>
    </xf>
    <xf numFmtId="0" fontId="120" fillId="0" borderId="0" xfId="183" applyFont="1" applyAlignment="1">
      <alignment horizontal="center" vertical="center"/>
      <protection/>
    </xf>
    <xf numFmtId="164" fontId="25" fillId="0" borderId="0" xfId="183" applyNumberFormat="1" applyFont="1" applyAlignment="1">
      <alignment horizontal="left" vertical="center"/>
      <protection/>
    </xf>
    <xf numFmtId="0" fontId="30" fillId="54" borderId="16" xfId="183" applyFont="1" applyFill="1" applyBorder="1" applyAlignment="1">
      <alignment horizontal="center" vertical="top" wrapText="1"/>
      <protection/>
    </xf>
    <xf numFmtId="4" fontId="30" fillId="54" borderId="16" xfId="183" applyNumberFormat="1" applyFont="1" applyFill="1" applyBorder="1" applyAlignment="1">
      <alignment horizontal="center" vertical="top" wrapText="1"/>
      <protection/>
    </xf>
    <xf numFmtId="4" fontId="30" fillId="54" borderId="16" xfId="183" applyNumberFormat="1" applyFont="1" applyFill="1" applyBorder="1" applyAlignment="1" applyProtection="1">
      <alignment horizontal="center" vertical="top" wrapText="1"/>
      <protection locked="0"/>
    </xf>
    <xf numFmtId="4" fontId="30" fillId="55" borderId="16" xfId="183" applyNumberFormat="1" applyFont="1" applyFill="1" applyBorder="1" applyAlignment="1">
      <alignment horizontal="center" vertical="top" wrapText="1"/>
      <protection/>
    </xf>
    <xf numFmtId="4" fontId="25" fillId="0" borderId="0" xfId="183" applyNumberFormat="1" applyFont="1" applyAlignment="1">
      <alignment vertical="center" wrapText="1"/>
      <protection/>
    </xf>
    <xf numFmtId="49" fontId="26" fillId="0" borderId="0" xfId="183" applyNumberFormat="1" applyFont="1" applyAlignment="1">
      <alignment horizontal="left" vertical="top"/>
      <protection/>
    </xf>
    <xf numFmtId="49" fontId="25" fillId="0" borderId="0" xfId="183" applyNumberFormat="1" applyFont="1" applyAlignment="1">
      <alignment horizontal="center" vertical="center"/>
      <protection/>
    </xf>
    <xf numFmtId="0" fontId="25" fillId="0" borderId="0" xfId="183" applyFont="1" applyAlignment="1" quotePrefix="1">
      <alignment horizontal="left" vertical="top" wrapText="1"/>
      <protection/>
    </xf>
    <xf numFmtId="49" fontId="25" fillId="0" borderId="17" xfId="183" applyNumberFormat="1" applyFont="1" applyBorder="1" applyAlignment="1">
      <alignment horizontal="left" vertical="center"/>
      <protection/>
    </xf>
    <xf numFmtId="0" fontId="25" fillId="0" borderId="17" xfId="183" applyFont="1" applyBorder="1" applyAlignment="1">
      <alignment horizontal="center" vertical="center"/>
      <protection/>
    </xf>
    <xf numFmtId="2" fontId="117" fillId="0" borderId="17" xfId="183" applyNumberFormat="1" applyFont="1" applyBorder="1" applyAlignment="1">
      <alignment vertical="center" wrapText="1"/>
      <protection/>
    </xf>
    <xf numFmtId="4" fontId="117" fillId="0" borderId="17" xfId="183" applyNumberFormat="1" applyFont="1" applyBorder="1" applyAlignment="1" applyProtection="1">
      <alignment vertical="center"/>
      <protection locked="0"/>
    </xf>
    <xf numFmtId="49" fontId="26" fillId="0" borderId="0" xfId="183" applyNumberFormat="1" applyFont="1" applyAlignment="1">
      <alignment horizontal="left" vertical="center"/>
      <protection/>
    </xf>
    <xf numFmtId="0" fontId="24" fillId="0" borderId="0" xfId="183" applyFont="1" applyAlignment="1">
      <alignment horizontal="right" vertical="center"/>
      <protection/>
    </xf>
    <xf numFmtId="169" fontId="118" fillId="0" borderId="0" xfId="183" applyNumberFormat="1" applyFont="1" applyAlignment="1">
      <alignment horizontal="right" vertical="center"/>
      <protection/>
    </xf>
    <xf numFmtId="4" fontId="118" fillId="0" borderId="0" xfId="183" applyNumberFormat="1" applyFont="1" applyAlignment="1">
      <alignment horizontal="right" vertical="center"/>
      <protection/>
    </xf>
    <xf numFmtId="164" fontId="24" fillId="0" borderId="0" xfId="183" applyNumberFormat="1" applyFont="1" applyAlignment="1">
      <alignment horizontal="right" vertical="center"/>
      <protection/>
    </xf>
    <xf numFmtId="0" fontId="24" fillId="0" borderId="0" xfId="183" applyFont="1" applyAlignment="1">
      <alignment vertical="center"/>
      <protection/>
    </xf>
    <xf numFmtId="49" fontId="117" fillId="0" borderId="0" xfId="183" applyNumberFormat="1" applyFont="1" applyAlignment="1">
      <alignment horizontal="left" vertical="center"/>
      <protection/>
    </xf>
    <xf numFmtId="0" fontId="26" fillId="0" borderId="0" xfId="154" applyFont="1" applyAlignment="1">
      <alignment horizontal="justify" vertical="top" wrapText="1"/>
      <protection/>
    </xf>
    <xf numFmtId="0" fontId="25" fillId="0" borderId="0" xfId="154" applyFont="1" applyAlignment="1" quotePrefix="1">
      <alignment horizontal="justify" vertical="top" wrapText="1"/>
      <protection/>
    </xf>
    <xf numFmtId="0" fontId="117" fillId="0" borderId="0" xfId="154" applyFont="1" applyAlignment="1" quotePrefix="1">
      <alignment horizontal="justify" vertical="top" wrapText="1"/>
      <protection/>
    </xf>
    <xf numFmtId="0" fontId="25" fillId="0" borderId="0" xfId="154" applyFont="1" applyAlignment="1">
      <alignment horizontal="justify" vertical="top" wrapText="1"/>
      <protection/>
    </xf>
    <xf numFmtId="0" fontId="25" fillId="0" borderId="0" xfId="183" applyFont="1" applyAlignment="1">
      <alignment horizontal="center"/>
      <protection/>
    </xf>
    <xf numFmtId="4" fontId="25" fillId="0" borderId="0" xfId="183" applyNumberFormat="1" applyFont="1" applyAlignment="1">
      <alignment wrapText="1"/>
      <protection/>
    </xf>
    <xf numFmtId="164" fontId="117" fillId="0" borderId="0" xfId="183" applyNumberFormat="1" applyFont="1" applyAlignment="1">
      <alignment horizontal="left"/>
      <protection/>
    </xf>
    <xf numFmtId="49" fontId="117" fillId="0" borderId="0" xfId="183" applyNumberFormat="1" applyFont="1" applyAlignment="1">
      <alignment horizontal="center" vertical="center"/>
      <protection/>
    </xf>
    <xf numFmtId="0" fontId="117" fillId="0" borderId="0" xfId="183" applyFont="1" applyAlignment="1">
      <alignment horizontal="center"/>
      <protection/>
    </xf>
    <xf numFmtId="4" fontId="117" fillId="0" borderId="0" xfId="183" applyNumberFormat="1" applyFont="1" applyAlignment="1">
      <alignment wrapText="1"/>
      <protection/>
    </xf>
    <xf numFmtId="49" fontId="117" fillId="0" borderId="17" xfId="183" applyNumberFormat="1" applyFont="1" applyBorder="1" applyAlignment="1">
      <alignment horizontal="left" vertical="center"/>
      <protection/>
    </xf>
    <xf numFmtId="0" fontId="117" fillId="0" borderId="17" xfId="183" applyFont="1" applyBorder="1" applyAlignment="1">
      <alignment horizontal="center" vertical="center"/>
      <protection/>
    </xf>
    <xf numFmtId="49" fontId="126" fillId="0" borderId="0" xfId="183" applyNumberFormat="1" applyFont="1" applyAlignment="1">
      <alignment horizontal="left" vertical="center"/>
      <protection/>
    </xf>
    <xf numFmtId="0" fontId="126" fillId="0" borderId="0" xfId="183" applyFont="1" applyAlignment="1">
      <alignment horizontal="left" vertical="top"/>
      <protection/>
    </xf>
    <xf numFmtId="0" fontId="118" fillId="0" borderId="0" xfId="183" applyFont="1" applyAlignment="1">
      <alignment horizontal="right" vertical="center"/>
      <protection/>
    </xf>
    <xf numFmtId="4" fontId="118" fillId="0" borderId="0" xfId="183" applyNumberFormat="1" applyFont="1" applyAlignment="1" applyProtection="1">
      <alignment horizontal="right" vertical="center"/>
      <protection locked="0"/>
    </xf>
    <xf numFmtId="164" fontId="126" fillId="0" borderId="0" xfId="183" applyNumberFormat="1" applyFont="1" applyAlignment="1">
      <alignment horizontal="left" vertical="top"/>
      <protection/>
    </xf>
    <xf numFmtId="0" fontId="117" fillId="55" borderId="0" xfId="183" applyFont="1" applyFill="1" applyAlignment="1">
      <alignment horizontal="center" vertical="center"/>
      <protection/>
    </xf>
    <xf numFmtId="164" fontId="117" fillId="55" borderId="0" xfId="183" applyNumberFormat="1" applyFont="1" applyFill="1" applyAlignment="1">
      <alignment horizontal="center" vertical="top"/>
      <protection/>
    </xf>
    <xf numFmtId="174" fontId="25" fillId="0" borderId="0" xfId="183" applyNumberFormat="1" applyFont="1" applyAlignment="1">
      <alignment vertical="top"/>
      <protection/>
    </xf>
    <xf numFmtId="174" fontId="117" fillId="0" borderId="0" xfId="183" applyNumberFormat="1" applyFont="1" applyAlignment="1">
      <alignment vertical="top"/>
      <protection/>
    </xf>
    <xf numFmtId="170" fontId="117" fillId="0" borderId="17" xfId="183" applyNumberFormat="1" applyFont="1" applyBorder="1" applyAlignment="1">
      <alignment horizontal="right" vertical="top"/>
      <protection/>
    </xf>
    <xf numFmtId="164" fontId="117" fillId="0" borderId="17" xfId="183" applyNumberFormat="1" applyFont="1" applyBorder="1" applyAlignment="1">
      <alignment horizontal="center" vertical="top"/>
      <protection/>
    </xf>
    <xf numFmtId="164" fontId="119" fillId="0" borderId="0" xfId="183" applyNumberFormat="1" applyFont="1" applyAlignment="1">
      <alignment horizontal="right" vertical="top"/>
      <protection/>
    </xf>
    <xf numFmtId="164" fontId="120" fillId="0" borderId="0" xfId="183" applyNumberFormat="1" applyFont="1" applyAlignment="1">
      <alignment horizontal="center" vertical="top"/>
      <protection/>
    </xf>
    <xf numFmtId="0" fontId="25" fillId="0" borderId="0" xfId="183" applyFont="1" applyAlignment="1">
      <alignment horizontal="justify"/>
      <protection/>
    </xf>
    <xf numFmtId="2" fontId="117" fillId="0" borderId="0" xfId="183" applyNumberFormat="1" applyFont="1" applyAlignment="1">
      <alignment vertical="top"/>
      <protection/>
    </xf>
    <xf numFmtId="4" fontId="117" fillId="0" borderId="17" xfId="183" applyNumberFormat="1" applyFont="1" applyBorder="1" applyAlignment="1">
      <alignment horizontal="right" vertical="center"/>
      <protection/>
    </xf>
    <xf numFmtId="0" fontId="29" fillId="0" borderId="0" xfId="183" applyFont="1" applyAlignment="1">
      <alignment horizontal="left" vertical="top" wrapText="1"/>
      <protection/>
    </xf>
    <xf numFmtId="2" fontId="25" fillId="0" borderId="0" xfId="183" applyNumberFormat="1" applyFont="1" applyAlignment="1">
      <alignment horizontal="center" vertical="top"/>
      <protection/>
    </xf>
    <xf numFmtId="4" fontId="25" fillId="0" borderId="0" xfId="183" applyNumberFormat="1" applyFont="1" applyAlignment="1">
      <alignment vertical="top"/>
      <protection/>
    </xf>
    <xf numFmtId="49" fontId="24" fillId="0" borderId="14" xfId="183" applyNumberFormat="1" applyFont="1" applyBorder="1" applyAlignment="1">
      <alignment horizontal="left" vertical="center"/>
      <protection/>
    </xf>
    <xf numFmtId="169" fontId="25" fillId="0" borderId="14" xfId="183" applyNumberFormat="1" applyFont="1" applyBorder="1" applyAlignment="1">
      <alignment horizontal="right" vertical="center"/>
      <protection/>
    </xf>
    <xf numFmtId="4" fontId="25" fillId="0" borderId="14" xfId="183" applyNumberFormat="1" applyFont="1" applyBorder="1" applyAlignment="1" applyProtection="1">
      <alignment horizontal="right" vertical="center"/>
      <protection locked="0"/>
    </xf>
    <xf numFmtId="164" fontId="26" fillId="0" borderId="15" xfId="183" applyNumberFormat="1" applyFont="1" applyBorder="1" applyAlignment="1">
      <alignment horizontal="left" vertical="top"/>
      <protection/>
    </xf>
    <xf numFmtId="2" fontId="25" fillId="53" borderId="0" xfId="183" applyNumberFormat="1" applyFont="1" applyFill="1" applyAlignment="1">
      <alignment vertical="top" wrapText="1"/>
      <protection/>
    </xf>
    <xf numFmtId="49" fontId="26" fillId="0" borderId="19" xfId="183" applyNumberFormat="1" applyFont="1" applyBorder="1" applyAlignment="1">
      <alignment horizontal="center" vertical="center"/>
      <protection/>
    </xf>
    <xf numFmtId="2" fontId="25" fillId="53" borderId="19" xfId="183" applyNumberFormat="1" applyFont="1" applyFill="1" applyBorder="1" applyAlignment="1">
      <alignment vertical="top" wrapText="1"/>
      <protection/>
    </xf>
    <xf numFmtId="49" fontId="24" fillId="0" borderId="19" xfId="183" applyNumberFormat="1" applyFont="1" applyBorder="1" applyAlignment="1">
      <alignment horizontal="left" vertical="center"/>
      <protection/>
    </xf>
    <xf numFmtId="169" fontId="25" fillId="0" borderId="19" xfId="183" applyNumberFormat="1" applyFont="1" applyBorder="1" applyAlignment="1">
      <alignment horizontal="right" vertical="center"/>
      <protection/>
    </xf>
    <xf numFmtId="4" fontId="25" fillId="0" borderId="19" xfId="183" applyNumberFormat="1" applyFont="1" applyBorder="1" applyAlignment="1" applyProtection="1">
      <alignment horizontal="right" vertical="center"/>
      <protection locked="0"/>
    </xf>
    <xf numFmtId="4" fontId="26" fillId="0" borderId="19" xfId="183" applyNumberFormat="1" applyFont="1" applyBorder="1" applyAlignment="1">
      <alignment horizontal="right" vertical="top"/>
      <protection/>
    </xf>
    <xf numFmtId="2" fontId="26" fillId="0" borderId="0" xfId="183" applyNumberFormat="1" applyFont="1" applyAlignment="1">
      <alignment horizontal="left" vertical="top"/>
      <protection/>
    </xf>
    <xf numFmtId="49" fontId="25" fillId="0" borderId="14" xfId="183" applyNumberFormat="1" applyFont="1" applyBorder="1" applyAlignment="1">
      <alignment horizontal="left" vertical="center"/>
      <protection/>
    </xf>
    <xf numFmtId="2" fontId="26" fillId="0" borderId="15" xfId="183" applyNumberFormat="1" applyFont="1" applyBorder="1" applyAlignment="1">
      <alignment horizontal="left" vertical="top"/>
      <protection/>
    </xf>
    <xf numFmtId="2" fontId="120" fillId="0" borderId="0" xfId="183" applyNumberFormat="1" applyFont="1" applyAlignment="1">
      <alignment horizontal="left" vertical="top"/>
      <protection/>
    </xf>
    <xf numFmtId="4" fontId="26" fillId="0" borderId="0" xfId="183" applyNumberFormat="1" applyFont="1" applyAlignment="1">
      <alignment horizontal="left" vertical="top"/>
      <protection/>
    </xf>
    <xf numFmtId="49" fontId="26" fillId="0" borderId="0" xfId="183" applyNumberFormat="1" applyFont="1" applyAlignment="1">
      <alignment horizontal="right" vertical="center"/>
      <protection/>
    </xf>
    <xf numFmtId="4" fontId="26" fillId="0" borderId="0" xfId="183" applyNumberFormat="1" applyFont="1" applyAlignment="1">
      <alignment horizontal="right" vertical="top"/>
      <protection/>
    </xf>
    <xf numFmtId="4" fontId="127" fillId="0" borderId="0" xfId="183" applyNumberFormat="1" applyFont="1" applyAlignment="1" applyProtection="1">
      <alignment horizontal="right" vertical="center"/>
      <protection locked="0"/>
    </xf>
    <xf numFmtId="49" fontId="0" fillId="0" borderId="0" xfId="183" applyNumberFormat="1" applyAlignment="1">
      <alignment wrapText="1"/>
      <protection/>
    </xf>
    <xf numFmtId="0" fontId="25" fillId="0" borderId="0" xfId="183" applyFont="1">
      <alignment/>
      <protection/>
    </xf>
    <xf numFmtId="49" fontId="128" fillId="0" borderId="0" xfId="183" applyNumberFormat="1" applyFont="1" applyAlignment="1">
      <alignment wrapText="1"/>
      <protection/>
    </xf>
    <xf numFmtId="49" fontId="117" fillId="0" borderId="0" xfId="183" applyNumberFormat="1" applyFont="1" applyAlignment="1">
      <alignment wrapText="1"/>
      <protection/>
    </xf>
    <xf numFmtId="0" fontId="117" fillId="0" borderId="0" xfId="183" applyFont="1" applyAlignment="1">
      <alignment horizontal="right"/>
      <protection/>
    </xf>
    <xf numFmtId="0" fontId="117" fillId="0" borderId="0" xfId="183" applyFont="1">
      <alignment/>
      <protection/>
    </xf>
    <xf numFmtId="49" fontId="120" fillId="0" borderId="0" xfId="183" applyNumberFormat="1" applyFont="1" applyAlignment="1">
      <alignment horizontal="left" vertical="center"/>
      <protection/>
    </xf>
    <xf numFmtId="169" fontId="117" fillId="0" borderId="0" xfId="183" applyNumberFormat="1" applyFont="1" applyAlignment="1">
      <alignment horizontal="left" vertical="center"/>
      <protection/>
    </xf>
    <xf numFmtId="49" fontId="20" fillId="0" borderId="0" xfId="152" applyNumberFormat="1" applyAlignment="1">
      <alignment horizontal="left" vertical="center"/>
      <protection/>
    </xf>
    <xf numFmtId="0" fontId="46" fillId="0" borderId="0" xfId="152" applyFont="1" applyAlignment="1">
      <alignment horizontal="left" vertical="center"/>
      <protection/>
    </xf>
    <xf numFmtId="0" fontId="45" fillId="0" borderId="0" xfId="152" applyFont="1" applyAlignment="1">
      <alignment vertical="center"/>
      <protection/>
    </xf>
    <xf numFmtId="0" fontId="43" fillId="0" borderId="0" xfId="152" applyFont="1" applyAlignment="1">
      <alignment horizontal="left" vertical="center"/>
      <protection/>
    </xf>
    <xf numFmtId="0" fontId="44" fillId="0" borderId="0" xfId="152" applyFont="1" applyAlignment="1">
      <alignment vertical="center"/>
      <protection/>
    </xf>
    <xf numFmtId="4" fontId="0" fillId="0" borderId="0" xfId="183" applyNumberFormat="1" applyAlignment="1">
      <alignment horizontal="justify"/>
      <protection/>
    </xf>
    <xf numFmtId="4" fontId="23" fillId="0" borderId="0" xfId="183" applyNumberFormat="1" applyFont="1" applyAlignment="1">
      <alignment horizontal="center"/>
      <protection/>
    </xf>
    <xf numFmtId="0" fontId="38" fillId="0" borderId="0" xfId="183" applyFont="1" applyAlignment="1">
      <alignment vertical="center"/>
      <protection/>
    </xf>
    <xf numFmtId="0" fontId="39" fillId="0" borderId="16" xfId="183" applyFont="1" applyBorder="1" applyAlignment="1">
      <alignment horizontal="center" vertical="center"/>
      <protection/>
    </xf>
    <xf numFmtId="164" fontId="39" fillId="0" borderId="16" xfId="260" applyFont="1" applyBorder="1" applyAlignment="1">
      <alignment horizontal="center" vertical="center" wrapText="1"/>
    </xf>
    <xf numFmtId="4" fontId="22" fillId="0" borderId="0" xfId="183" applyNumberFormat="1" applyFont="1" applyAlignment="1">
      <alignment horizontal="justify"/>
      <protection/>
    </xf>
    <xf numFmtId="4" fontId="21" fillId="0" borderId="0" xfId="183" applyNumberFormat="1" applyFont="1" applyAlignment="1">
      <alignment horizontal="center" vertical="center"/>
      <protection/>
    </xf>
    <xf numFmtId="164" fontId="21" fillId="0" borderId="0" xfId="260" applyFont="1" applyAlignment="1">
      <alignment wrapText="1"/>
    </xf>
    <xf numFmtId="0" fontId="16" fillId="0" borderId="0" xfId="183" applyFont="1" applyAlignment="1">
      <alignment horizontal="justify" vertical="top" wrapText="1"/>
      <protection/>
    </xf>
    <xf numFmtId="0" fontId="43" fillId="0" borderId="19" xfId="152" applyFont="1" applyBorder="1" applyAlignment="1">
      <alignment horizontal="left" vertical="center"/>
      <protection/>
    </xf>
    <xf numFmtId="49" fontId="47" fillId="0" borderId="0" xfId="152" applyNumberFormat="1" applyFont="1" applyAlignment="1">
      <alignment horizontal="center" vertical="center"/>
      <protection/>
    </xf>
    <xf numFmtId="0" fontId="47" fillId="0" borderId="0" xfId="152" applyFont="1" applyAlignment="1">
      <alignment horizontal="center" vertical="center"/>
      <protection/>
    </xf>
    <xf numFmtId="1" fontId="47" fillId="0" borderId="0" xfId="152" applyNumberFormat="1" applyFont="1" applyAlignment="1">
      <alignment horizontal="center" vertical="center"/>
      <protection/>
    </xf>
    <xf numFmtId="2" fontId="47" fillId="0" borderId="0" xfId="152" applyNumberFormat="1" applyFont="1" applyAlignment="1">
      <alignment horizontal="center" vertical="center"/>
      <protection/>
    </xf>
    <xf numFmtId="4" fontId="47" fillId="0" borderId="0" xfId="152" applyNumberFormat="1" applyFont="1" applyAlignment="1">
      <alignment horizontal="center" vertical="center"/>
      <protection/>
    </xf>
    <xf numFmtId="0" fontId="48" fillId="0" borderId="0" xfId="152" applyFont="1" applyAlignment="1">
      <alignment vertical="center"/>
      <protection/>
    </xf>
    <xf numFmtId="4" fontId="48" fillId="0" borderId="0" xfId="152" applyNumberFormat="1" applyFont="1" applyAlignment="1">
      <alignment vertical="center"/>
      <protection/>
    </xf>
    <xf numFmtId="49" fontId="18" fillId="0" borderId="0" xfId="152" applyNumberFormat="1" applyFont="1" applyAlignment="1">
      <alignment horizontal="left" vertical="top"/>
      <protection/>
    </xf>
    <xf numFmtId="0" fontId="18" fillId="0" borderId="0" xfId="152" applyFont="1" applyAlignment="1">
      <alignment horizontal="left" vertical="center"/>
      <protection/>
    </xf>
    <xf numFmtId="1" fontId="18" fillId="0" borderId="0" xfId="152" applyNumberFormat="1" applyFont="1" applyAlignment="1">
      <alignment horizontal="right" vertical="center"/>
      <protection/>
    </xf>
    <xf numFmtId="2" fontId="18" fillId="0" borderId="0" xfId="152" applyNumberFormat="1" applyFont="1" applyAlignment="1">
      <alignment horizontal="right" vertical="center"/>
      <protection/>
    </xf>
    <xf numFmtId="4" fontId="18" fillId="0" borderId="0" xfId="152" applyNumberFormat="1" applyFont="1" applyAlignment="1">
      <alignment vertical="center"/>
      <protection/>
    </xf>
    <xf numFmtId="49" fontId="45" fillId="0" borderId="0" xfId="152" applyNumberFormat="1" applyFont="1" applyAlignment="1">
      <alignment horizontal="left" vertical="top"/>
      <protection/>
    </xf>
    <xf numFmtId="49" fontId="18" fillId="0" borderId="0" xfId="152" applyNumberFormat="1" applyFont="1" applyAlignment="1">
      <alignment horizontal="left" vertical="top"/>
      <protection/>
    </xf>
    <xf numFmtId="0" fontId="22" fillId="0" borderId="20" xfId="152" applyFont="1" applyBorder="1" applyAlignment="1">
      <alignment horizontal="center"/>
      <protection/>
    </xf>
    <xf numFmtId="49" fontId="0" fillId="0" borderId="0" xfId="152" applyNumberFormat="1" applyFont="1" applyAlignment="1">
      <alignment horizontal="left" vertical="top"/>
      <protection/>
    </xf>
    <xf numFmtId="0" fontId="0" fillId="0" borderId="0" xfId="152" applyFont="1" applyAlignment="1">
      <alignment horizontal="left" vertical="center"/>
      <protection/>
    </xf>
    <xf numFmtId="0" fontId="0" fillId="0" borderId="0" xfId="152" applyFont="1" applyAlignment="1">
      <alignment vertical="center"/>
      <protection/>
    </xf>
    <xf numFmtId="1" fontId="0" fillId="0" borderId="0" xfId="152" applyNumberFormat="1" applyFont="1" applyAlignment="1">
      <alignment horizontal="right" vertical="center"/>
      <protection/>
    </xf>
    <xf numFmtId="2" fontId="0" fillId="0" borderId="0" xfId="152" applyNumberFormat="1" applyFont="1" applyAlignment="1">
      <alignment horizontal="right" vertical="center"/>
      <protection/>
    </xf>
    <xf numFmtId="4" fontId="0" fillId="0" borderId="0" xfId="152" applyNumberFormat="1" applyFont="1" applyAlignment="1">
      <alignment vertical="center"/>
      <protection/>
    </xf>
    <xf numFmtId="0" fontId="44" fillId="0" borderId="19" xfId="152" applyFont="1" applyBorder="1" applyAlignment="1">
      <alignment vertical="center"/>
      <protection/>
    </xf>
    <xf numFmtId="0" fontId="45" fillId="0" borderId="17" xfId="152" applyFont="1" applyBorder="1" applyAlignment="1">
      <alignment vertical="center"/>
      <protection/>
    </xf>
    <xf numFmtId="176" fontId="22" fillId="0" borderId="20" xfId="260" applyNumberFormat="1" applyFont="1" applyBorder="1" applyAlignment="1">
      <alignment horizontal="right" vertical="center"/>
    </xf>
    <xf numFmtId="176" fontId="22" fillId="0" borderId="0" xfId="152" applyNumberFormat="1" applyFont="1" applyAlignment="1">
      <alignment horizontal="right" vertical="center"/>
      <protection/>
    </xf>
    <xf numFmtId="176" fontId="22" fillId="0" borderId="20" xfId="152" applyNumberFormat="1" applyFont="1" applyBorder="1" applyAlignment="1">
      <alignment horizontal="right" vertical="center"/>
      <protection/>
    </xf>
    <xf numFmtId="176" fontId="22" fillId="0" borderId="17" xfId="152" applyNumberFormat="1" applyFont="1" applyBorder="1" applyAlignment="1">
      <alignment horizontal="right" vertical="center"/>
      <protection/>
    </xf>
    <xf numFmtId="0" fontId="0" fillId="0" borderId="0" xfId="130" applyFont="1" applyAlignment="1">
      <alignment horizontal="center" vertical="center"/>
      <protection/>
    </xf>
    <xf numFmtId="49" fontId="22" fillId="0" borderId="0" xfId="152" applyNumberFormat="1" applyFont="1" applyAlignment="1">
      <alignment vertical="center" wrapText="1"/>
      <protection/>
    </xf>
    <xf numFmtId="0" fontId="50" fillId="0" borderId="0" xfId="183" applyFont="1" applyAlignment="1">
      <alignment horizontal="justify" vertical="top" wrapText="1"/>
      <protection/>
    </xf>
    <xf numFmtId="0" fontId="109" fillId="0" borderId="0" xfId="119">
      <alignment/>
      <protection/>
    </xf>
    <xf numFmtId="180" fontId="9" fillId="0" borderId="0" xfId="183" applyNumberFormat="1" applyFont="1">
      <alignment/>
      <protection/>
    </xf>
    <xf numFmtId="0" fontId="0" fillId="56" borderId="0" xfId="183" applyFill="1">
      <alignment/>
      <protection/>
    </xf>
    <xf numFmtId="0" fontId="0" fillId="57" borderId="0" xfId="183" applyFill="1">
      <alignment/>
      <protection/>
    </xf>
    <xf numFmtId="0" fontId="0" fillId="0" borderId="0" xfId="183">
      <alignment/>
      <protection/>
    </xf>
    <xf numFmtId="0" fontId="83" fillId="56" borderId="0" xfId="183" applyFont="1" applyFill="1" applyAlignment="1">
      <alignment horizontal="left" vertical="center"/>
      <protection/>
    </xf>
    <xf numFmtId="0" fontId="83" fillId="0" borderId="0" xfId="183" applyFont="1" applyAlignment="1">
      <alignment horizontal="left" vertical="center"/>
      <protection/>
    </xf>
    <xf numFmtId="0" fontId="0" fillId="56" borderId="0" xfId="183" applyFill="1" applyAlignment="1">
      <alignment horizontal="left" vertical="center"/>
      <protection/>
    </xf>
    <xf numFmtId="0" fontId="0" fillId="0" borderId="0" xfId="183" applyAlignment="1">
      <alignment horizontal="left" vertical="center"/>
      <protection/>
    </xf>
    <xf numFmtId="180" fontId="129" fillId="56" borderId="0" xfId="183" applyNumberFormat="1" applyFont="1" applyFill="1" applyAlignment="1">
      <alignment horizontal="center"/>
      <protection/>
    </xf>
    <xf numFmtId="0" fontId="18" fillId="0" borderId="0" xfId="152" applyFont="1" applyAlignment="1">
      <alignment horizontal="left" vertical="center"/>
      <protection/>
    </xf>
    <xf numFmtId="4" fontId="0" fillId="0" borderId="0" xfId="183" applyNumberFormat="1" applyAlignment="1">
      <alignment horizontal="justify" vertical="top" wrapText="1"/>
      <protection/>
    </xf>
    <xf numFmtId="0" fontId="48" fillId="0" borderId="0" xfId="152" applyFont="1" applyAlignment="1">
      <alignment horizontal="center" vertical="center"/>
      <protection/>
    </xf>
    <xf numFmtId="0" fontId="20" fillId="0" borderId="0" xfId="152" applyAlignment="1">
      <alignment horizontal="left" vertical="center"/>
      <protection/>
    </xf>
    <xf numFmtId="1" fontId="20" fillId="0" borderId="0" xfId="152" applyNumberFormat="1" applyAlignment="1">
      <alignment horizontal="left" vertical="center"/>
      <protection/>
    </xf>
    <xf numFmtId="2" fontId="20" fillId="0" borderId="0" xfId="152" applyNumberFormat="1" applyAlignment="1">
      <alignment horizontal="left" vertical="center"/>
      <protection/>
    </xf>
    <xf numFmtId="4" fontId="20" fillId="0" borderId="0" xfId="152" applyNumberFormat="1" applyAlignment="1">
      <alignment horizontal="left" vertical="center"/>
      <protection/>
    </xf>
    <xf numFmtId="49" fontId="20" fillId="0" borderId="0" xfId="152" applyNumberFormat="1" applyAlignment="1">
      <alignment vertical="center"/>
      <protection/>
    </xf>
    <xf numFmtId="49" fontId="20" fillId="0" borderId="0" xfId="152" applyNumberFormat="1" applyAlignment="1">
      <alignment vertical="center" wrapText="1"/>
      <protection/>
    </xf>
    <xf numFmtId="49" fontId="20" fillId="0" borderId="0" xfId="152" applyNumberFormat="1" applyAlignment="1">
      <alignment horizontal="left" vertical="center" wrapText="1"/>
      <protection/>
    </xf>
    <xf numFmtId="0" fontId="45" fillId="0" borderId="0" xfId="152" applyFont="1">
      <alignment/>
      <protection/>
    </xf>
    <xf numFmtId="0" fontId="22" fillId="0" borderId="0" xfId="152" applyFont="1">
      <alignment/>
      <protection/>
    </xf>
    <xf numFmtId="176" fontId="22" fillId="0" borderId="0" xfId="260" applyNumberFormat="1" applyFont="1" applyAlignment="1">
      <alignment horizontal="right" vertical="center"/>
    </xf>
    <xf numFmtId="4" fontId="22" fillId="0" borderId="0" xfId="152" applyNumberFormat="1" applyFont="1" applyAlignment="1">
      <alignment horizontal="right" vertical="center"/>
      <protection/>
    </xf>
    <xf numFmtId="0" fontId="45" fillId="0" borderId="0" xfId="152" applyFont="1" applyAlignment="1">
      <alignment horizontal="left" vertical="top"/>
      <protection/>
    </xf>
    <xf numFmtId="49" fontId="45" fillId="0" borderId="0" xfId="152" applyNumberFormat="1" applyFont="1">
      <alignment/>
      <protection/>
    </xf>
    <xf numFmtId="176" fontId="45" fillId="0" borderId="0" xfId="152" applyNumberFormat="1" applyFont="1">
      <alignment/>
      <protection/>
    </xf>
    <xf numFmtId="0" fontId="18" fillId="0" borderId="0" xfId="152" applyFont="1" applyAlignment="1">
      <alignment horizontal="right" vertical="center"/>
      <protection/>
    </xf>
    <xf numFmtId="2" fontId="18" fillId="0" borderId="0" xfId="152" applyNumberFormat="1" applyFont="1" applyAlignment="1">
      <alignment horizontal="right" vertical="center"/>
      <protection/>
    </xf>
    <xf numFmtId="0" fontId="22" fillId="0" borderId="0" xfId="152" applyFont="1" applyAlignment="1">
      <alignment horizontal="center"/>
      <protection/>
    </xf>
    <xf numFmtId="0" fontId="20" fillId="0" borderId="0" xfId="152">
      <alignment/>
      <protection/>
    </xf>
    <xf numFmtId="1" fontId="20" fillId="0" borderId="0" xfId="152" applyNumberFormat="1" applyAlignment="1">
      <alignment horizontal="right" vertical="center"/>
      <protection/>
    </xf>
    <xf numFmtId="2" fontId="20" fillId="0" borderId="0" xfId="152" applyNumberFormat="1" applyAlignment="1">
      <alignment horizontal="right" vertical="center"/>
      <protection/>
    </xf>
    <xf numFmtId="0" fontId="20" fillId="0" borderId="0" xfId="152" applyAlignment="1">
      <alignment vertical="top" wrapText="1"/>
      <protection/>
    </xf>
    <xf numFmtId="4" fontId="18" fillId="0" borderId="0" xfId="152" applyNumberFormat="1" applyFont="1" applyAlignment="1">
      <alignment vertical="center"/>
      <protection/>
    </xf>
    <xf numFmtId="4" fontId="0" fillId="0" borderId="0" xfId="183" applyNumberFormat="1" applyAlignment="1">
      <alignment horizontal="left" vertical="top"/>
      <protection/>
    </xf>
    <xf numFmtId="4" fontId="0" fillId="0" borderId="0" xfId="183" applyNumberFormat="1" applyAlignment="1">
      <alignment horizontal="center"/>
      <protection/>
    </xf>
    <xf numFmtId="177" fontId="0" fillId="0" borderId="0" xfId="260" applyNumberFormat="1" applyAlignment="1">
      <alignment horizontal="center"/>
    </xf>
    <xf numFmtId="164" fontId="0" fillId="0" borderId="0" xfId="260" applyAlignment="1">
      <alignment horizontal="center"/>
    </xf>
    <xf numFmtId="164" fontId="0" fillId="0" borderId="0" xfId="260" applyAlignment="1">
      <alignment/>
    </xf>
    <xf numFmtId="49" fontId="22" fillId="0" borderId="0" xfId="183" applyNumberFormat="1" applyFont="1" applyAlignment="1">
      <alignment horizontal="center" vertical="center" wrapText="1"/>
      <protection/>
    </xf>
    <xf numFmtId="0" fontId="0" fillId="0" borderId="21" xfId="183" applyFont="1" applyBorder="1" applyAlignment="1">
      <alignment horizontal="justify" vertical="justify" wrapText="1"/>
      <protection/>
    </xf>
    <xf numFmtId="0" fontId="45" fillId="0" borderId="20" xfId="152" applyFont="1" applyBorder="1">
      <alignment/>
      <protection/>
    </xf>
    <xf numFmtId="49" fontId="45" fillId="0" borderId="20" xfId="152" applyNumberFormat="1" applyFont="1" applyBorder="1">
      <alignment/>
      <protection/>
    </xf>
    <xf numFmtId="0" fontId="22" fillId="0" borderId="0" xfId="152" applyFont="1" applyAlignment="1">
      <alignment horizontal="right"/>
      <protection/>
    </xf>
    <xf numFmtId="0" fontId="20" fillId="0" borderId="20" xfId="152" applyBorder="1">
      <alignment/>
      <protection/>
    </xf>
    <xf numFmtId="0" fontId="20" fillId="0" borderId="0" xfId="152" applyAlignment="1">
      <alignment horizontal="right" vertical="center"/>
      <protection/>
    </xf>
    <xf numFmtId="0" fontId="22" fillId="0" borderId="17" xfId="152" applyFont="1" applyBorder="1">
      <alignment/>
      <protection/>
    </xf>
    <xf numFmtId="49" fontId="0" fillId="0" borderId="22" xfId="183" applyNumberFormat="1" applyBorder="1" applyAlignment="1">
      <alignment horizontal="left" vertical="top"/>
      <protection/>
    </xf>
    <xf numFmtId="0" fontId="0" fillId="0" borderId="19" xfId="183" applyBorder="1" applyAlignment="1">
      <alignment horizontal="left" vertical="center"/>
      <protection/>
    </xf>
    <xf numFmtId="0" fontId="0" fillId="0" borderId="19" xfId="183" applyBorder="1" applyAlignment="1">
      <alignment horizontal="center" vertical="center"/>
      <protection/>
    </xf>
    <xf numFmtId="1" fontId="0" fillId="0" borderId="19" xfId="183" applyNumberFormat="1" applyBorder="1" applyAlignment="1">
      <alignment horizontal="center" vertical="center"/>
      <protection/>
    </xf>
    <xf numFmtId="4" fontId="0" fillId="0" borderId="19" xfId="183" applyNumberFormat="1" applyBorder="1" applyAlignment="1">
      <alignment horizontal="center" vertical="center"/>
      <protection/>
    </xf>
    <xf numFmtId="179" fontId="0" fillId="0" borderId="23" xfId="183" applyNumberFormat="1" applyBorder="1" applyAlignment="1">
      <alignment vertical="center"/>
      <protection/>
    </xf>
    <xf numFmtId="179" fontId="0" fillId="0" borderId="0" xfId="183" applyNumberFormat="1" applyAlignment="1">
      <alignment vertical="center"/>
      <protection/>
    </xf>
    <xf numFmtId="0" fontId="0" fillId="0" borderId="0" xfId="183" applyAlignment="1">
      <alignment vertical="center"/>
      <protection/>
    </xf>
    <xf numFmtId="49" fontId="0" fillId="0" borderId="24" xfId="183" applyNumberFormat="1" applyBorder="1" applyAlignment="1">
      <alignment horizontal="left" vertical="top"/>
      <protection/>
    </xf>
    <xf numFmtId="2" fontId="23" fillId="0" borderId="25" xfId="183" applyNumberFormat="1" applyFont="1" applyBorder="1" applyAlignment="1">
      <alignment horizontal="right" vertical="center"/>
      <protection/>
    </xf>
    <xf numFmtId="0" fontId="0" fillId="0" borderId="17" xfId="183" applyBorder="1" applyAlignment="1">
      <alignment horizontal="center" vertical="center"/>
      <protection/>
    </xf>
    <xf numFmtId="1" fontId="0" fillId="0" borderId="17" xfId="183" applyNumberFormat="1" applyBorder="1" applyAlignment="1">
      <alignment horizontal="center" vertical="center"/>
      <protection/>
    </xf>
    <xf numFmtId="2" fontId="23" fillId="0" borderId="17" xfId="183" applyNumberFormat="1" applyFont="1" applyBorder="1" applyAlignment="1">
      <alignment horizontal="right" vertical="center" wrapText="1"/>
      <protection/>
    </xf>
    <xf numFmtId="2" fontId="23" fillId="0" borderId="26" xfId="183" applyNumberFormat="1" applyFont="1" applyBorder="1" applyAlignment="1">
      <alignment horizontal="right" vertical="center" wrapText="1"/>
      <protection/>
    </xf>
    <xf numFmtId="0" fontId="0" fillId="0" borderId="0" xfId="183" applyAlignment="1">
      <alignment vertical="center" wrapText="1"/>
      <protection/>
    </xf>
    <xf numFmtId="49" fontId="23" fillId="0" borderId="14" xfId="183" applyNumberFormat="1" applyFont="1" applyBorder="1" applyAlignment="1">
      <alignment horizontal="left" vertical="top"/>
      <protection/>
    </xf>
    <xf numFmtId="0" fontId="0" fillId="0" borderId="14" xfId="183" applyBorder="1" applyAlignment="1">
      <alignment horizontal="center" vertical="center"/>
      <protection/>
    </xf>
    <xf numFmtId="1" fontId="0" fillId="0" borderId="14" xfId="183" applyNumberFormat="1" applyBorder="1" applyAlignment="1">
      <alignment horizontal="center" vertical="center"/>
      <protection/>
    </xf>
    <xf numFmtId="2" fontId="23" fillId="0" borderId="14" xfId="183" applyNumberFormat="1" applyFont="1" applyBorder="1" applyAlignment="1">
      <alignment horizontal="right" vertical="center" wrapText="1"/>
      <protection/>
    </xf>
    <xf numFmtId="0" fontId="39" fillId="0" borderId="0" xfId="183" applyFont="1" applyAlignment="1">
      <alignment horizontal="center" vertical="center"/>
      <protection/>
    </xf>
    <xf numFmtId="4" fontId="39" fillId="0" borderId="0" xfId="183" applyNumberFormat="1" applyFont="1" applyAlignment="1">
      <alignment horizontal="center" vertical="top" wrapText="1"/>
      <protection/>
    </xf>
    <xf numFmtId="0" fontId="0" fillId="0" borderId="0" xfId="183" applyAlignment="1">
      <alignment horizontal="center" vertical="center" wrapText="1"/>
      <protection/>
    </xf>
    <xf numFmtId="177" fontId="0" fillId="0" borderId="0" xfId="260" applyNumberFormat="1" applyAlignment="1">
      <alignment horizontal="center" vertical="center" wrapText="1"/>
    </xf>
    <xf numFmtId="164" fontId="39" fillId="0" borderId="0" xfId="260" applyFont="1" applyAlignment="1">
      <alignment horizontal="center" vertical="center" wrapText="1"/>
    </xf>
    <xf numFmtId="164" fontId="39" fillId="0" borderId="0" xfId="260" applyFont="1" applyAlignment="1">
      <alignment vertical="center" wrapText="1"/>
    </xf>
    <xf numFmtId="0" fontId="38" fillId="0" borderId="0" xfId="183" applyFont="1" applyAlignment="1">
      <alignment horizontal="center" vertical="top"/>
      <protection/>
    </xf>
    <xf numFmtId="164" fontId="0" fillId="0" borderId="0" xfId="260" applyAlignment="1">
      <alignment horizontal="center" vertical="center" wrapText="1"/>
    </xf>
    <xf numFmtId="4" fontId="21" fillId="0" borderId="0" xfId="183" applyNumberFormat="1" applyFont="1" applyAlignment="1">
      <alignment horizontal="left" vertical="top" wrapText="1"/>
      <protection/>
    </xf>
    <xf numFmtId="4" fontId="49" fillId="0" borderId="0" xfId="183" applyNumberFormat="1" applyFont="1" applyAlignment="1">
      <alignment horizontal="left" vertical="top" wrapText="1"/>
      <protection/>
    </xf>
    <xf numFmtId="0" fontId="21" fillId="0" borderId="0" xfId="151" applyFont="1" applyAlignment="1">
      <alignment horizontal="center" vertical="center"/>
      <protection/>
    </xf>
    <xf numFmtId="0" fontId="21" fillId="0" borderId="0" xfId="151" applyFont="1" applyAlignment="1">
      <alignment horizontal="left" vertical="center"/>
      <protection/>
    </xf>
    <xf numFmtId="0" fontId="21" fillId="0" borderId="0" xfId="151" applyFont="1" applyAlignment="1">
      <alignment horizontal="center"/>
      <protection/>
    </xf>
    <xf numFmtId="177" fontId="21" fillId="0" borderId="0" xfId="260" applyNumberFormat="1" applyFont="1" applyAlignment="1" applyProtection="1">
      <alignment horizontal="center"/>
      <protection locked="0"/>
    </xf>
    <xf numFmtId="176" fontId="21" fillId="0" borderId="0" xfId="260" applyNumberFormat="1" applyFont="1" applyAlignment="1">
      <alignment horizontal="center"/>
    </xf>
    <xf numFmtId="176" fontId="0" fillId="0" borderId="0" xfId="260" applyNumberFormat="1" applyAlignment="1">
      <alignment/>
    </xf>
    <xf numFmtId="4" fontId="0" fillId="0" borderId="0" xfId="183" applyNumberFormat="1" applyAlignment="1">
      <alignment horizontal="center" vertical="center" wrapText="1"/>
      <protection/>
    </xf>
    <xf numFmtId="176" fontId="0" fillId="0" borderId="0" xfId="260" applyNumberFormat="1" applyAlignment="1">
      <alignment horizontal="center" vertical="center" wrapText="1"/>
    </xf>
    <xf numFmtId="176" fontId="0" fillId="0" borderId="0" xfId="260" applyNumberFormat="1" applyAlignment="1">
      <alignment vertical="center" wrapText="1"/>
    </xf>
    <xf numFmtId="4" fontId="23" fillId="0" borderId="0" xfId="183" applyNumberFormat="1" applyFont="1" applyAlignment="1">
      <alignment horizontal="center" vertical="top"/>
      <protection/>
    </xf>
    <xf numFmtId="4" fontId="0" fillId="0" borderId="0" xfId="183" applyNumberFormat="1" applyAlignment="1">
      <alignment horizontal="left" vertical="center" wrapText="1"/>
      <protection/>
    </xf>
    <xf numFmtId="176" fontId="0" fillId="0" borderId="0" xfId="260" applyNumberFormat="1" applyAlignment="1">
      <alignment horizontal="center"/>
    </xf>
    <xf numFmtId="4" fontId="0" fillId="0" borderId="0" xfId="183" applyNumberFormat="1" applyAlignment="1">
      <alignment horizontal="left" vertical="top" wrapText="1"/>
      <protection/>
    </xf>
    <xf numFmtId="176" fontId="0" fillId="4" borderId="16" xfId="260" applyNumberFormat="1" applyFill="1" applyBorder="1" applyAlignment="1">
      <alignment horizontal="center"/>
    </xf>
    <xf numFmtId="164" fontId="0" fillId="0" borderId="16" xfId="260" applyBorder="1" applyAlignment="1">
      <alignment/>
    </xf>
    <xf numFmtId="0" fontId="0" fillId="0" borderId="0" xfId="183" applyFont="1" applyAlignment="1">
      <alignment horizontal="justify" vertical="top" wrapText="1"/>
      <protection/>
    </xf>
    <xf numFmtId="4" fontId="0" fillId="0" borderId="0" xfId="228" applyNumberFormat="1" applyAlignment="1">
      <alignment horizontal="justify" vertical="top" wrapText="1"/>
      <protection/>
    </xf>
    <xf numFmtId="4" fontId="0" fillId="0" borderId="0" xfId="228" applyNumberFormat="1" applyAlignment="1">
      <alignment horizontal="center"/>
      <protection/>
    </xf>
    <xf numFmtId="177" fontId="0" fillId="0" borderId="0" xfId="263" applyNumberFormat="1" applyAlignment="1">
      <alignment horizontal="center"/>
    </xf>
    <xf numFmtId="176" fontId="0" fillId="0" borderId="0" xfId="263" applyNumberFormat="1" applyAlignment="1" applyProtection="1">
      <alignment horizontal="center"/>
      <protection locked="0"/>
    </xf>
    <xf numFmtId="176" fontId="0" fillId="0" borderId="0" xfId="263" applyNumberFormat="1" applyAlignment="1">
      <alignment/>
    </xf>
    <xf numFmtId="0" fontId="40" fillId="0" borderId="0" xfId="159" applyFont="1" applyAlignment="1">
      <alignment horizontal="justify" vertical="top"/>
      <protection/>
    </xf>
    <xf numFmtId="0" fontId="0" fillId="0" borderId="0" xfId="183" applyAlignment="1">
      <alignment horizontal="justify" vertical="top" wrapText="1"/>
      <protection/>
    </xf>
    <xf numFmtId="176" fontId="0" fillId="4" borderId="16" xfId="263" applyNumberFormat="1" applyFill="1" applyBorder="1" applyAlignment="1" applyProtection="1">
      <alignment horizontal="center"/>
      <protection locked="0"/>
    </xf>
    <xf numFmtId="0" fontId="0" fillId="0" borderId="0" xfId="159" applyFont="1" applyAlignment="1">
      <alignment horizontal="justify" vertical="top"/>
      <protection/>
    </xf>
    <xf numFmtId="4" fontId="23" fillId="0" borderId="0" xfId="228" applyNumberFormat="1" applyFont="1" applyAlignment="1">
      <alignment horizontal="center" vertical="top"/>
      <protection/>
    </xf>
    <xf numFmtId="177" fontId="0" fillId="0" borderId="0" xfId="67" applyNumberFormat="1" applyAlignment="1">
      <alignment horizontal="center"/>
    </xf>
    <xf numFmtId="164" fontId="0" fillId="0" borderId="0" xfId="67" applyAlignment="1">
      <alignment horizontal="center"/>
    </xf>
    <xf numFmtId="164" fontId="0" fillId="0" borderId="0" xfId="67" applyAlignment="1">
      <alignment/>
    </xf>
    <xf numFmtId="164" fontId="0" fillId="4" borderId="16" xfId="67" applyFill="1" applyBorder="1" applyAlignment="1">
      <alignment horizontal="center"/>
    </xf>
    <xf numFmtId="164" fontId="0" fillId="0" borderId="16" xfId="67" applyBorder="1" applyAlignment="1">
      <alignment/>
    </xf>
    <xf numFmtId="4" fontId="0" fillId="48" borderId="14" xfId="183" applyNumberFormat="1" applyFill="1" applyBorder="1" applyAlignment="1">
      <alignment horizontal="center" vertical="center" wrapText="1"/>
      <protection/>
    </xf>
    <xf numFmtId="4" fontId="0" fillId="48" borderId="14" xfId="183" applyNumberFormat="1" applyFill="1" applyBorder="1" applyAlignment="1">
      <alignment horizontal="left" vertical="center" wrapText="1"/>
      <protection/>
    </xf>
    <xf numFmtId="4" fontId="0" fillId="48" borderId="14" xfId="183" applyNumberFormat="1" applyFill="1" applyBorder="1" applyAlignment="1">
      <alignment horizontal="center"/>
      <protection/>
    </xf>
    <xf numFmtId="177" fontId="0" fillId="48" borderId="14" xfId="260" applyNumberFormat="1" applyFill="1" applyBorder="1" applyAlignment="1">
      <alignment horizontal="center"/>
    </xf>
    <xf numFmtId="176" fontId="0" fillId="48" borderId="14" xfId="260" applyNumberFormat="1" applyFill="1" applyBorder="1" applyAlignment="1">
      <alignment horizontal="center"/>
    </xf>
    <xf numFmtId="164" fontId="0" fillId="48" borderId="15" xfId="260" applyFill="1" applyBorder="1" applyAlignment="1">
      <alignment/>
    </xf>
    <xf numFmtId="0" fontId="42" fillId="0" borderId="0" xfId="151" applyFont="1" applyAlignment="1">
      <alignment horizontal="left" vertical="center"/>
      <protection/>
    </xf>
    <xf numFmtId="177" fontId="0" fillId="0" borderId="0" xfId="260" applyNumberFormat="1" applyAlignment="1" applyProtection="1">
      <alignment horizontal="center"/>
      <protection locked="0"/>
    </xf>
    <xf numFmtId="176" fontId="22" fillId="0" borderId="0" xfId="260" applyNumberFormat="1" applyFont="1" applyAlignment="1">
      <alignment horizontal="center"/>
    </xf>
    <xf numFmtId="176" fontId="22" fillId="0" borderId="0" xfId="260" applyNumberFormat="1" applyFont="1" applyAlignment="1">
      <alignment/>
    </xf>
    <xf numFmtId="4" fontId="21" fillId="0" borderId="0" xfId="183" applyNumberFormat="1" applyFont="1" applyAlignment="1">
      <alignment horizontal="justify" vertical="top" wrapText="1"/>
      <protection/>
    </xf>
    <xf numFmtId="0" fontId="40" fillId="0" borderId="0" xfId="159" applyFont="1" applyAlignment="1">
      <alignment horizontal="justify" vertical="top" wrapText="1"/>
      <protection/>
    </xf>
    <xf numFmtId="164" fontId="0" fillId="4" borderId="16" xfId="260" applyFill="1" applyBorder="1" applyAlignment="1">
      <alignment horizontal="center"/>
    </xf>
    <xf numFmtId="177" fontId="0" fillId="0" borderId="0" xfId="183" applyNumberFormat="1" applyAlignment="1">
      <alignment horizontal="justify"/>
      <protection/>
    </xf>
    <xf numFmtId="176" fontId="0" fillId="0" borderId="0" xfId="183" applyNumberFormat="1" applyAlignment="1">
      <alignment horizontal="justify"/>
      <protection/>
    </xf>
    <xf numFmtId="176" fontId="0" fillId="0" borderId="0" xfId="183" applyNumberFormat="1">
      <alignment/>
      <protection/>
    </xf>
    <xf numFmtId="4" fontId="0" fillId="48" borderId="13" xfId="183" applyNumberFormat="1" applyFill="1" applyBorder="1" applyAlignment="1">
      <alignment horizontal="center"/>
      <protection/>
    </xf>
    <xf numFmtId="4" fontId="0" fillId="48" borderId="14" xfId="183" applyNumberFormat="1" applyFill="1" applyBorder="1" applyAlignment="1">
      <alignment horizontal="left" vertical="center"/>
      <protection/>
    </xf>
    <xf numFmtId="4" fontId="0" fillId="0" borderId="0" xfId="183" applyNumberFormat="1" applyAlignment="1">
      <alignment horizontal="left" vertical="center"/>
      <protection/>
    </xf>
    <xf numFmtId="4" fontId="20" fillId="0" borderId="0" xfId="183" applyNumberFormat="1" applyFont="1" applyAlignment="1">
      <alignment horizontal="left" vertical="center"/>
      <protection/>
    </xf>
    <xf numFmtId="4" fontId="21" fillId="0" borderId="0" xfId="183" applyNumberFormat="1" applyFont="1" applyAlignment="1">
      <alignment horizontal="center"/>
      <protection/>
    </xf>
    <xf numFmtId="176" fontId="21" fillId="0" borderId="0" xfId="260" applyNumberFormat="1" applyFont="1" applyAlignment="1">
      <alignment/>
    </xf>
    <xf numFmtId="176" fontId="0" fillId="0" borderId="0" xfId="67" applyNumberFormat="1" applyAlignment="1">
      <alignment horizontal="center"/>
    </xf>
    <xf numFmtId="176" fontId="0" fillId="0" borderId="0" xfId="67" applyNumberFormat="1" applyAlignment="1">
      <alignment/>
    </xf>
    <xf numFmtId="176" fontId="0" fillId="4" borderId="16" xfId="67" applyNumberFormat="1" applyFill="1" applyBorder="1" applyAlignment="1">
      <alignment horizontal="center"/>
    </xf>
    <xf numFmtId="4" fontId="16" fillId="0" borderId="0" xfId="183" applyNumberFormat="1" applyFont="1" applyAlignment="1">
      <alignment horizontal="justify" vertical="top" wrapText="1"/>
      <protection/>
    </xf>
    <xf numFmtId="49" fontId="0" fillId="0" borderId="0" xfId="183" applyNumberFormat="1" applyFont="1" applyAlignment="1">
      <alignment horizontal="left" vertical="top"/>
      <protection/>
    </xf>
    <xf numFmtId="1" fontId="0" fillId="0" borderId="0" xfId="130" applyNumberFormat="1" applyFont="1" applyAlignment="1">
      <alignment horizontal="center" vertical="center"/>
      <protection/>
    </xf>
    <xf numFmtId="4" fontId="0" fillId="0" borderId="0" xfId="130" applyNumberFormat="1" applyAlignment="1">
      <alignment horizontal="right" vertical="center"/>
      <protection/>
    </xf>
    <xf numFmtId="4" fontId="0" fillId="0" borderId="0" xfId="130" applyNumberFormat="1" applyAlignment="1">
      <alignment vertical="center"/>
      <protection/>
    </xf>
    <xf numFmtId="4" fontId="18" fillId="0" borderId="0" xfId="130" applyNumberFormat="1" applyFont="1" applyAlignment="1">
      <alignment vertical="center"/>
      <protection/>
    </xf>
    <xf numFmtId="0" fontId="18" fillId="0" borderId="0" xfId="130" applyFont="1" applyAlignment="1">
      <alignment vertical="center"/>
      <protection/>
    </xf>
    <xf numFmtId="164" fontId="0" fillId="0" borderId="0" xfId="260" applyAlignment="1">
      <alignment horizontal="right"/>
    </xf>
    <xf numFmtId="4" fontId="0" fillId="0" borderId="0" xfId="183" applyNumberFormat="1" applyAlignment="1">
      <alignment horizontal="justify" vertical="justify"/>
      <protection/>
    </xf>
    <xf numFmtId="178" fontId="0" fillId="0" borderId="0" xfId="260" applyNumberFormat="1" applyAlignment="1">
      <alignment horizontal="center"/>
    </xf>
    <xf numFmtId="49" fontId="0" fillId="0" borderId="0" xfId="130" applyNumberFormat="1" applyFont="1" applyAlignment="1">
      <alignment horizontal="left" vertical="top"/>
      <protection/>
    </xf>
    <xf numFmtId="2" fontId="0" fillId="0" borderId="0" xfId="130" applyNumberFormat="1" applyAlignment="1">
      <alignment horizontal="center" vertical="center"/>
      <protection/>
    </xf>
    <xf numFmtId="0" fontId="0" fillId="0" borderId="0" xfId="160" applyFont="1" applyAlignment="1">
      <alignment horizontal="justify" vertical="top"/>
      <protection/>
    </xf>
    <xf numFmtId="4" fontId="19" fillId="0" borderId="0" xfId="183" applyNumberFormat="1" applyFont="1" applyAlignment="1">
      <alignment horizontal="justify" vertical="top" wrapText="1"/>
      <protection/>
    </xf>
    <xf numFmtId="0" fontId="0" fillId="0" borderId="0" xfId="159" applyFont="1" applyAlignment="1">
      <alignment horizontal="justify" vertical="top" wrapText="1"/>
      <protection/>
    </xf>
    <xf numFmtId="0" fontId="41" fillId="0" borderId="0" xfId="130" applyFont="1" applyAlignment="1">
      <alignment horizontal="justify" vertical="top" wrapText="1"/>
      <protection/>
    </xf>
    <xf numFmtId="4" fontId="0" fillId="0" borderId="0" xfId="183" applyNumberFormat="1" applyAlignment="1">
      <alignment horizontal="right"/>
      <protection/>
    </xf>
    <xf numFmtId="176" fontId="0" fillId="0" borderId="0" xfId="183" applyNumberFormat="1" applyAlignment="1">
      <alignment horizontal="right"/>
      <protection/>
    </xf>
    <xf numFmtId="0" fontId="0" fillId="0" borderId="0" xfId="183" applyAlignment="1">
      <alignment vertical="top" wrapText="1"/>
      <protection/>
    </xf>
    <xf numFmtId="0" fontId="0" fillId="0" borderId="0" xfId="160" applyFont="1" applyAlignment="1">
      <alignment horizontal="justify" vertical="top" wrapText="1"/>
      <protection/>
    </xf>
    <xf numFmtId="4" fontId="21" fillId="0" borderId="0" xfId="183" applyNumberFormat="1" applyFont="1" applyAlignment="1">
      <alignment horizontal="justify"/>
      <protection/>
    </xf>
    <xf numFmtId="4" fontId="0" fillId="0" borderId="0" xfId="183" applyNumberFormat="1" applyAlignment="1">
      <alignment horizontal="center" vertical="top" wrapText="1"/>
      <protection/>
    </xf>
    <xf numFmtId="4" fontId="0" fillId="0" borderId="0" xfId="183" applyNumberFormat="1" applyAlignment="1">
      <alignment vertical="top" wrapText="1"/>
      <protection/>
    </xf>
    <xf numFmtId="4" fontId="0" fillId="48" borderId="14" xfId="183" applyNumberFormat="1" applyFill="1" applyBorder="1" applyAlignment="1">
      <alignment horizontal="left" vertical="top" wrapText="1"/>
      <protection/>
    </xf>
    <xf numFmtId="0" fontId="21" fillId="0" borderId="0" xfId="151" applyFont="1" applyAlignment="1">
      <alignment horizontal="left" vertical="top"/>
      <protection/>
    </xf>
    <xf numFmtId="0" fontId="21" fillId="0" borderId="0" xfId="183" applyFont="1" applyAlignment="1">
      <alignment vertical="top" wrapText="1"/>
      <protection/>
    </xf>
    <xf numFmtId="164" fontId="0" fillId="0" borderId="0" xfId="260" applyAlignment="1">
      <alignment vertical="center" wrapText="1"/>
    </xf>
    <xf numFmtId="0" fontId="0" fillId="0" borderId="0" xfId="183" applyAlignment="1">
      <alignment horizontal="right" vertical="top" wrapText="1"/>
      <protection/>
    </xf>
    <xf numFmtId="172" fontId="0" fillId="0" borderId="0" xfId="183" applyNumberFormat="1">
      <alignment/>
      <protection/>
    </xf>
    <xf numFmtId="4" fontId="23" fillId="0" borderId="0" xfId="183" applyNumberFormat="1" applyFont="1" applyAlignment="1">
      <alignment horizontal="right" vertical="top"/>
      <protection/>
    </xf>
    <xf numFmtId="164" fontId="0" fillId="0" borderId="0" xfId="183" applyNumberFormat="1" applyAlignment="1">
      <alignment horizontal="right"/>
      <protection/>
    </xf>
    <xf numFmtId="4" fontId="0" fillId="48" borderId="13" xfId="183" applyNumberFormat="1" applyFill="1" applyBorder="1" applyAlignment="1">
      <alignment horizontal="center" vertical="top"/>
      <protection/>
    </xf>
    <xf numFmtId="4" fontId="0" fillId="48" borderId="14" xfId="183" applyNumberFormat="1" applyFill="1" applyBorder="1" applyAlignment="1">
      <alignment vertical="center" wrapText="1"/>
      <protection/>
    </xf>
    <xf numFmtId="4" fontId="0" fillId="0" borderId="0" xfId="183" applyNumberFormat="1" applyAlignment="1">
      <alignment vertical="center" wrapText="1"/>
      <protection/>
    </xf>
    <xf numFmtId="0" fontId="22" fillId="0" borderId="0" xfId="151" applyFont="1" applyAlignment="1">
      <alignment horizontal="center"/>
      <protection/>
    </xf>
    <xf numFmtId="177" fontId="22" fillId="0" borderId="0" xfId="260" applyNumberFormat="1" applyFont="1" applyAlignment="1" applyProtection="1">
      <alignment horizontal="center"/>
      <protection locked="0"/>
    </xf>
    <xf numFmtId="4" fontId="0" fillId="0" borderId="0" xfId="183" applyNumberFormat="1" applyAlignment="1">
      <alignment horizontal="justify" vertical="top"/>
      <protection/>
    </xf>
    <xf numFmtId="49" fontId="18" fillId="0" borderId="22" xfId="130" applyNumberFormat="1" applyFont="1" applyBorder="1" applyAlignment="1">
      <alignment horizontal="center" vertical="top"/>
      <protection/>
    </xf>
    <xf numFmtId="0" fontId="18" fillId="0" borderId="19" xfId="130" applyFont="1" applyBorder="1" applyAlignment="1">
      <alignment horizontal="justify" vertical="top"/>
      <protection/>
    </xf>
    <xf numFmtId="0" fontId="0" fillId="0" borderId="19" xfId="130" applyBorder="1" applyAlignment="1">
      <alignment horizontal="center"/>
      <protection/>
    </xf>
    <xf numFmtId="1" fontId="0" fillId="0" borderId="19" xfId="130" applyNumberFormat="1" applyBorder="1" applyAlignment="1">
      <alignment horizontal="center"/>
      <protection/>
    </xf>
    <xf numFmtId="4" fontId="0" fillId="0" borderId="19" xfId="130" applyNumberFormat="1" applyBorder="1" applyAlignment="1">
      <alignment horizontal="center" vertical="center"/>
      <protection/>
    </xf>
    <xf numFmtId="0" fontId="18" fillId="0" borderId="0" xfId="126" applyFont="1" applyAlignment="1">
      <alignment vertical="center"/>
      <protection/>
    </xf>
    <xf numFmtId="49" fontId="18" fillId="0" borderId="24" xfId="130" applyNumberFormat="1" applyFont="1" applyBorder="1" applyAlignment="1">
      <alignment horizontal="center" vertical="top"/>
      <protection/>
    </xf>
    <xf numFmtId="0" fontId="0" fillId="0" borderId="17" xfId="130" applyBorder="1" applyAlignment="1">
      <alignment horizontal="center"/>
      <protection/>
    </xf>
    <xf numFmtId="1" fontId="0" fillId="0" borderId="17" xfId="130" applyNumberFormat="1" applyBorder="1" applyAlignment="1">
      <alignment horizontal="center"/>
      <protection/>
    </xf>
    <xf numFmtId="4" fontId="0" fillId="0" borderId="17" xfId="130" applyNumberFormat="1" applyBorder="1" applyAlignment="1">
      <alignment horizontal="center" vertical="center"/>
      <protection/>
    </xf>
    <xf numFmtId="49" fontId="0" fillId="0" borderId="0" xfId="126" applyNumberFormat="1" applyAlignment="1">
      <alignment horizontal="center" vertical="top"/>
      <protection/>
    </xf>
    <xf numFmtId="49" fontId="0" fillId="0" borderId="0" xfId="126" applyNumberFormat="1" applyAlignment="1">
      <alignment horizontal="justify" vertical="top"/>
      <protection/>
    </xf>
    <xf numFmtId="0" fontId="0" fillId="0" borderId="0" xfId="126" applyAlignment="1">
      <alignment horizontal="center" vertical="center"/>
      <protection/>
    </xf>
    <xf numFmtId="1" fontId="0" fillId="0" borderId="0" xfId="126" applyNumberFormat="1" applyAlignment="1">
      <alignment horizontal="center" vertical="center"/>
      <protection/>
    </xf>
    <xf numFmtId="4" fontId="0" fillId="0" borderId="0" xfId="126" applyNumberFormat="1" applyAlignment="1">
      <alignment horizontal="center" vertical="center"/>
      <protection/>
    </xf>
    <xf numFmtId="2" fontId="0" fillId="0" borderId="0" xfId="126" applyNumberFormat="1" applyAlignment="1">
      <alignment horizontal="center" vertical="center"/>
      <protection/>
    </xf>
    <xf numFmtId="4" fontId="17" fillId="0" borderId="0" xfId="126" applyNumberFormat="1" applyFont="1" applyAlignment="1">
      <alignment horizontal="center" vertical="center"/>
      <protection/>
    </xf>
    <xf numFmtId="0" fontId="0" fillId="0" borderId="0" xfId="126" applyAlignment="1">
      <alignment vertical="center"/>
      <protection/>
    </xf>
    <xf numFmtId="49" fontId="0" fillId="0" borderId="27" xfId="184" applyNumberFormat="1" applyFont="1" applyBorder="1" applyAlignment="1">
      <alignment horizontal="center" vertical="top"/>
      <protection/>
    </xf>
    <xf numFmtId="0" fontId="0" fillId="0" borderId="28" xfId="184" applyFont="1" applyBorder="1" applyAlignment="1">
      <alignment horizontal="center" vertical="center"/>
      <protection/>
    </xf>
    <xf numFmtId="1" fontId="0" fillId="0" borderId="27" xfId="184" applyNumberFormat="1" applyFont="1" applyBorder="1" applyAlignment="1">
      <alignment horizontal="center" vertical="center"/>
      <protection/>
    </xf>
    <xf numFmtId="4" fontId="0" fillId="0" borderId="28" xfId="184" applyNumberFormat="1" applyFont="1" applyBorder="1" applyAlignment="1">
      <alignment horizontal="center" vertical="center"/>
      <protection/>
    </xf>
    <xf numFmtId="2" fontId="0" fillId="0" borderId="29" xfId="184" applyNumberFormat="1" applyFont="1" applyBorder="1" applyAlignment="1">
      <alignment horizontal="center" vertical="center"/>
      <protection/>
    </xf>
    <xf numFmtId="4" fontId="0" fillId="0" borderId="27" xfId="184" applyNumberFormat="1" applyFont="1" applyBorder="1" applyAlignment="1">
      <alignment horizontal="center" vertical="center"/>
      <protection/>
    </xf>
    <xf numFmtId="0" fontId="0" fillId="0" borderId="0" xfId="126" applyAlignment="1">
      <alignment horizontal="justify" vertical="top"/>
      <protection/>
    </xf>
    <xf numFmtId="0" fontId="47" fillId="0" borderId="0" xfId="126" applyFont="1" applyAlignment="1">
      <alignment vertical="center"/>
      <protection/>
    </xf>
    <xf numFmtId="0" fontId="18" fillId="0" borderId="0" xfId="126" applyFont="1" applyAlignment="1">
      <alignment vertical="center"/>
      <protection/>
    </xf>
    <xf numFmtId="0" fontId="52" fillId="0" borderId="0" xfId="141" applyFont="1" applyAlignment="1">
      <alignment vertical="center"/>
      <protection/>
    </xf>
    <xf numFmtId="0" fontId="52" fillId="0" borderId="0" xfId="141" applyFont="1" applyAlignment="1">
      <alignment horizontal="center" vertical="center"/>
      <protection/>
    </xf>
    <xf numFmtId="4" fontId="52" fillId="0" borderId="0" xfId="141" applyNumberFormat="1" applyFont="1" applyAlignment="1">
      <alignment vertical="center"/>
      <protection/>
    </xf>
    <xf numFmtId="0" fontId="53" fillId="0" borderId="0" xfId="141" applyFont="1" applyAlignment="1">
      <alignment vertical="center"/>
      <protection/>
    </xf>
    <xf numFmtId="0" fontId="0" fillId="0" borderId="0" xfId="180">
      <alignment/>
      <protection/>
    </xf>
    <xf numFmtId="0" fontId="0" fillId="0" borderId="0" xfId="180" applyAlignment="1">
      <alignment vertical="center"/>
      <protection/>
    </xf>
    <xf numFmtId="0" fontId="48" fillId="0" borderId="0" xfId="141" applyFont="1" applyAlignment="1">
      <alignment vertical="center"/>
      <protection/>
    </xf>
    <xf numFmtId="0" fontId="18" fillId="0" borderId="0" xfId="141" applyFont="1" applyAlignment="1">
      <alignment vertical="center"/>
      <protection/>
    </xf>
    <xf numFmtId="0" fontId="18" fillId="0" borderId="0" xfId="141" applyFont="1" applyAlignment="1">
      <alignment vertical="center"/>
      <protection/>
    </xf>
    <xf numFmtId="0" fontId="45" fillId="0" borderId="0" xfId="141" applyFont="1" applyAlignment="1">
      <alignment vertical="center"/>
      <protection/>
    </xf>
    <xf numFmtId="0" fontId="0" fillId="0" borderId="0" xfId="132" applyAlignment="1">
      <alignment vertical="top"/>
      <protection/>
    </xf>
    <xf numFmtId="0" fontId="0" fillId="0" borderId="0" xfId="132" applyAlignment="1">
      <alignment horizontal="left" vertical="top" wrapText="1"/>
      <protection/>
    </xf>
    <xf numFmtId="0" fontId="0" fillId="0" borderId="0" xfId="132" applyAlignment="1">
      <alignment horizontal="center"/>
      <protection/>
    </xf>
    <xf numFmtId="1" fontId="0" fillId="0" borderId="0" xfId="132" applyNumberFormat="1" applyAlignment="1">
      <alignment horizontal="center"/>
      <protection/>
    </xf>
    <xf numFmtId="4" fontId="0" fillId="0" borderId="0" xfId="132" applyNumberFormat="1" applyAlignment="1">
      <alignment horizontal="center" vertical="center"/>
      <protection/>
    </xf>
    <xf numFmtId="172" fontId="0" fillId="0" borderId="0" xfId="132" applyNumberFormat="1" applyAlignment="1">
      <alignment horizontal="justify" vertical="top"/>
      <protection/>
    </xf>
    <xf numFmtId="0" fontId="0" fillId="0" borderId="0" xfId="132" applyAlignment="1">
      <alignment vertical="center"/>
      <protection/>
    </xf>
    <xf numFmtId="0" fontId="0" fillId="0" borderId="0" xfId="180" applyAlignment="1">
      <alignment horizontal="right"/>
      <protection/>
    </xf>
    <xf numFmtId="0" fontId="18" fillId="0" borderId="0" xfId="180" applyFont="1" applyAlignment="1">
      <alignment vertical="center"/>
      <protection/>
    </xf>
    <xf numFmtId="0" fontId="54" fillId="0" borderId="0" xfId="132" applyFont="1" applyAlignment="1">
      <alignment vertical="center"/>
      <protection/>
    </xf>
    <xf numFmtId="0" fontId="0" fillId="0" borderId="0" xfId="132" applyAlignment="1">
      <alignment horizontal="center" vertical="center"/>
      <protection/>
    </xf>
    <xf numFmtId="1" fontId="0" fillId="0" borderId="0" xfId="132" applyNumberFormat="1" applyAlignment="1">
      <alignment horizontal="center" vertical="center"/>
      <protection/>
    </xf>
    <xf numFmtId="4" fontId="0" fillId="0" borderId="0" xfId="132" applyNumberFormat="1" applyAlignment="1" applyProtection="1">
      <alignment horizontal="center" vertical="center"/>
      <protection locked="0"/>
    </xf>
    <xf numFmtId="0" fontId="0" fillId="0" borderId="0" xfId="180" applyAlignment="1">
      <alignment horizontal="right" vertical="justify"/>
      <protection/>
    </xf>
    <xf numFmtId="0" fontId="0" fillId="0" borderId="0" xfId="180" applyAlignment="1">
      <alignment vertical="justify"/>
      <protection/>
    </xf>
    <xf numFmtId="0" fontId="18" fillId="0" borderId="0" xfId="180" applyFont="1" applyAlignment="1">
      <alignment vertical="justify"/>
      <protection/>
    </xf>
    <xf numFmtId="0" fontId="0" fillId="0" borderId="0" xfId="132" applyAlignment="1">
      <alignment horizontal="justify" vertical="top"/>
      <protection/>
    </xf>
    <xf numFmtId="0" fontId="54" fillId="0" borderId="0" xfId="132" applyFont="1" applyAlignment="1">
      <alignment horizontal="center" vertical="center"/>
      <protection/>
    </xf>
    <xf numFmtId="1" fontId="54" fillId="0" borderId="0" xfId="132" applyNumberFormat="1" applyFont="1" applyAlignment="1">
      <alignment horizontal="center" vertical="center"/>
      <protection/>
    </xf>
    <xf numFmtId="172" fontId="54" fillId="0" borderId="0" xfId="132" applyNumberFormat="1" applyFont="1" applyAlignment="1">
      <alignment vertical="center"/>
      <protection/>
    </xf>
    <xf numFmtId="0" fontId="0" fillId="0" borderId="0" xfId="132" applyAlignment="1">
      <alignment horizontal="justify"/>
      <protection/>
    </xf>
    <xf numFmtId="175" fontId="0" fillId="0" borderId="0" xfId="132" applyNumberFormat="1" applyAlignment="1">
      <alignment horizontal="center" vertical="center"/>
      <protection/>
    </xf>
    <xf numFmtId="0" fontId="0" fillId="0" borderId="0" xfId="132" applyAlignment="1">
      <alignment horizontal="justify" vertical="top" wrapText="1"/>
      <protection/>
    </xf>
    <xf numFmtId="4" fontId="18" fillId="0" borderId="0" xfId="180" applyNumberFormat="1" applyFont="1" applyAlignment="1">
      <alignment vertical="center"/>
      <protection/>
    </xf>
    <xf numFmtId="0" fontId="18" fillId="0" borderId="0" xfId="132" applyFont="1" applyAlignment="1">
      <alignment vertical="center"/>
      <protection/>
    </xf>
    <xf numFmtId="172" fontId="48" fillId="0" borderId="0" xfId="132" applyNumberFormat="1" applyFont="1" applyAlignment="1">
      <alignment vertical="center"/>
      <protection/>
    </xf>
    <xf numFmtId="0" fontId="0" fillId="0" borderId="0" xfId="132">
      <alignment/>
      <protection/>
    </xf>
    <xf numFmtId="0" fontId="48" fillId="0" borderId="0" xfId="132" applyFont="1" applyAlignment="1">
      <alignment vertical="center"/>
      <protection/>
    </xf>
    <xf numFmtId="0" fontId="0" fillId="0" borderId="0" xfId="132" applyFont="1" applyAlignment="1">
      <alignment horizontal="left" vertical="center"/>
      <protection/>
    </xf>
    <xf numFmtId="0" fontId="16" fillId="0" borderId="0" xfId="132" applyFont="1" applyAlignment="1">
      <alignment horizontal="justify" vertical="top"/>
      <protection/>
    </xf>
    <xf numFmtId="172" fontId="0" fillId="0" borderId="0" xfId="132" applyNumberFormat="1" applyAlignment="1" applyProtection="1">
      <alignment horizontal="right" vertical="center"/>
      <protection locked="0"/>
    </xf>
    <xf numFmtId="49" fontId="16" fillId="0" borderId="0" xfId="132" applyNumberFormat="1" applyFont="1" applyAlignment="1">
      <alignment horizontal="justify" vertical="top"/>
      <protection/>
    </xf>
    <xf numFmtId="0" fontId="0" fillId="0" borderId="0" xfId="132" applyAlignment="1">
      <alignment horizontal="justify" vertical="justify"/>
      <protection/>
    </xf>
    <xf numFmtId="49" fontId="0" fillId="0" borderId="0" xfId="141" applyNumberFormat="1" applyFont="1" applyAlignment="1">
      <alignment horizontal="left" vertical="top"/>
      <protection/>
    </xf>
    <xf numFmtId="0" fontId="0" fillId="0" borderId="0" xfId="141" applyFont="1" applyAlignment="1">
      <alignment horizontal="justify" vertical="top"/>
      <protection/>
    </xf>
    <xf numFmtId="0" fontId="0" fillId="0" borderId="0" xfId="141" applyFont="1" applyAlignment="1">
      <alignment horizontal="center" vertical="top"/>
      <protection/>
    </xf>
    <xf numFmtId="4" fontId="48" fillId="0" borderId="0" xfId="141" applyNumberFormat="1" applyFont="1" applyAlignment="1">
      <alignment vertical="top"/>
      <protection/>
    </xf>
    <xf numFmtId="0" fontId="0" fillId="0" borderId="0" xfId="141" applyFont="1" applyAlignment="1">
      <alignment horizontal="center" vertical="center"/>
      <protection/>
    </xf>
    <xf numFmtId="172" fontId="48" fillId="0" borderId="0" xfId="141" applyNumberFormat="1" applyFont="1" applyAlignment="1">
      <alignment vertical="center"/>
      <protection/>
    </xf>
    <xf numFmtId="0" fontId="0" fillId="0" borderId="0" xfId="180" applyAlignment="1">
      <alignment vertical="top"/>
      <protection/>
    </xf>
    <xf numFmtId="0" fontId="0" fillId="0" borderId="0" xfId="180" applyAlignment="1">
      <alignment horizontal="justify"/>
      <protection/>
    </xf>
    <xf numFmtId="0" fontId="0" fillId="0" borderId="0" xfId="180" applyAlignment="1">
      <alignment horizontal="center" vertical="center"/>
      <protection/>
    </xf>
    <xf numFmtId="0" fontId="0" fillId="0" borderId="0" xfId="141" applyFont="1" applyAlignment="1">
      <alignment vertical="center"/>
      <protection/>
    </xf>
    <xf numFmtId="4" fontId="0" fillId="0" borderId="0" xfId="141" applyNumberFormat="1" applyFont="1" applyAlignment="1">
      <alignment horizontal="center" vertical="center"/>
      <protection/>
    </xf>
    <xf numFmtId="4" fontId="0" fillId="0" borderId="0" xfId="141" applyNumberFormat="1" applyFont="1" applyAlignment="1">
      <alignment horizontal="right" vertical="center"/>
      <protection/>
    </xf>
    <xf numFmtId="0" fontId="0" fillId="0" borderId="0" xfId="141" applyFont="1" applyAlignment="1">
      <alignment horizontal="justify"/>
      <protection/>
    </xf>
    <xf numFmtId="4" fontId="48" fillId="0" borderId="0" xfId="141" applyNumberFormat="1" applyFont="1" applyAlignment="1">
      <alignment vertical="center"/>
      <protection/>
    </xf>
    <xf numFmtId="0" fontId="0" fillId="0" borderId="0" xfId="141" applyFont="1" applyAlignment="1">
      <alignment horizontal="center" vertical="center"/>
      <protection/>
    </xf>
    <xf numFmtId="4" fontId="0" fillId="0" borderId="0" xfId="141" applyNumberFormat="1" applyFont="1" applyAlignment="1" applyProtection="1">
      <alignment horizontal="right" vertical="center"/>
      <protection locked="0"/>
    </xf>
    <xf numFmtId="0" fontId="16" fillId="0" borderId="0" xfId="141" applyFont="1" applyAlignment="1">
      <alignment horizontal="justify" vertical="top"/>
      <protection/>
    </xf>
    <xf numFmtId="0" fontId="0" fillId="0" borderId="0" xfId="141" applyFont="1" applyAlignment="1">
      <alignment horizontal="center"/>
      <protection/>
    </xf>
    <xf numFmtId="4" fontId="0" fillId="0" borderId="0" xfId="141" applyNumberFormat="1" applyFont="1" applyAlignment="1">
      <alignment horizontal="center"/>
      <protection/>
    </xf>
    <xf numFmtId="0" fontId="0" fillId="0" borderId="0" xfId="141" applyFont="1" applyAlignment="1">
      <alignment horizontal="justify" vertical="center" wrapText="1"/>
      <protection/>
    </xf>
    <xf numFmtId="4" fontId="0" fillId="0" borderId="0" xfId="141" applyNumberFormat="1" applyFont="1" applyAlignment="1">
      <alignment horizontal="right"/>
      <protection/>
    </xf>
    <xf numFmtId="0" fontId="45" fillId="0" borderId="0" xfId="180" applyFont="1" applyAlignment="1">
      <alignment vertical="center"/>
      <protection/>
    </xf>
    <xf numFmtId="4" fontId="17" fillId="0" borderId="0" xfId="132" applyNumberFormat="1" applyFont="1" applyAlignment="1" applyProtection="1">
      <alignment horizontal="right" vertical="center"/>
      <protection hidden="1"/>
    </xf>
    <xf numFmtId="4" fontId="0" fillId="0" borderId="0" xfId="132" applyNumberFormat="1" applyFont="1" applyAlignment="1">
      <alignment horizontal="center" vertical="center"/>
      <protection/>
    </xf>
    <xf numFmtId="2" fontId="0" fillId="0" borderId="0" xfId="132" applyNumberFormat="1" applyFont="1" applyAlignment="1">
      <alignment horizontal="right" vertical="center"/>
      <protection/>
    </xf>
    <xf numFmtId="4" fontId="17" fillId="0" borderId="0" xfId="132" applyNumberFormat="1" applyFont="1" applyAlignment="1">
      <alignment vertical="center"/>
      <protection/>
    </xf>
    <xf numFmtId="0" fontId="0" fillId="0" borderId="0" xfId="132" applyAlignment="1">
      <alignment horizontal="justify" vertical="center" wrapText="1"/>
      <protection/>
    </xf>
    <xf numFmtId="4" fontId="0" fillId="0" borderId="0" xfId="129" applyNumberFormat="1" applyFont="1" applyAlignment="1">
      <alignment horizontal="center" vertical="center"/>
      <protection/>
    </xf>
    <xf numFmtId="2" fontId="0" fillId="0" borderId="0" xfId="129" applyNumberFormat="1" applyFont="1" applyAlignment="1">
      <alignment horizontal="center" vertical="center"/>
      <protection/>
    </xf>
    <xf numFmtId="4" fontId="17" fillId="0" borderId="0" xfId="129" applyNumberFormat="1" applyFont="1" applyAlignment="1">
      <alignment horizontal="center" vertical="center"/>
      <protection/>
    </xf>
    <xf numFmtId="0" fontId="18" fillId="0" borderId="0" xfId="180" applyFont="1" applyAlignment="1">
      <alignment horizontal="justify" vertical="center"/>
      <protection/>
    </xf>
    <xf numFmtId="4" fontId="0" fillId="0" borderId="0" xfId="129" applyNumberFormat="1" applyAlignment="1">
      <alignment horizontal="center" vertical="center"/>
      <protection/>
    </xf>
    <xf numFmtId="2" fontId="45" fillId="0" borderId="0" xfId="129" applyNumberFormat="1" applyFont="1" applyAlignment="1">
      <alignment horizontal="center" vertical="center"/>
      <protection/>
    </xf>
    <xf numFmtId="4" fontId="45" fillId="0" borderId="0" xfId="129" applyNumberFormat="1" applyFont="1" applyAlignment="1">
      <alignment horizontal="center" vertical="center"/>
      <protection/>
    </xf>
    <xf numFmtId="1" fontId="0" fillId="0" borderId="0" xfId="132" applyNumberFormat="1" applyFont="1" applyAlignment="1">
      <alignment horizontal="center"/>
      <protection/>
    </xf>
    <xf numFmtId="2" fontId="18" fillId="0" borderId="0" xfId="129" applyNumberFormat="1" applyFont="1" applyAlignment="1">
      <alignment horizontal="center" vertical="center"/>
      <protection/>
    </xf>
    <xf numFmtId="4" fontId="18" fillId="0" borderId="0" xfId="129" applyNumberFormat="1" applyFont="1" applyAlignment="1">
      <alignment horizontal="center" vertical="center"/>
      <protection/>
    </xf>
    <xf numFmtId="49" fontId="0" fillId="0" borderId="0" xfId="141" applyNumberFormat="1" applyFont="1" applyAlignment="1">
      <alignment horizontal="left" vertical="top"/>
      <protection/>
    </xf>
    <xf numFmtId="0" fontId="0" fillId="0" borderId="0" xfId="141" applyFont="1" applyAlignment="1">
      <alignment horizontal="left" vertical="center"/>
      <protection/>
    </xf>
    <xf numFmtId="1" fontId="0" fillId="0" borderId="0" xfId="141" applyNumberFormat="1" applyFont="1" applyAlignment="1">
      <alignment horizontal="center" vertical="top"/>
      <protection/>
    </xf>
    <xf numFmtId="0" fontId="18" fillId="0" borderId="17" xfId="141" applyFont="1" applyBorder="1" applyAlignment="1">
      <alignment vertical="center"/>
      <protection/>
    </xf>
    <xf numFmtId="0" fontId="18" fillId="0" borderId="14" xfId="141" applyFont="1" applyBorder="1" applyAlignment="1">
      <alignment horizontal="center" vertical="center"/>
      <protection/>
    </xf>
    <xf numFmtId="1" fontId="18" fillId="0" borderId="14" xfId="141" applyNumberFormat="1" applyFont="1" applyBorder="1" applyAlignment="1">
      <alignment horizontal="center" vertical="top"/>
      <protection/>
    </xf>
    <xf numFmtId="4" fontId="45" fillId="0" borderId="14" xfId="141" applyNumberFormat="1" applyFont="1" applyBorder="1" applyAlignment="1">
      <alignment horizontal="right" vertical="center"/>
      <protection/>
    </xf>
    <xf numFmtId="0" fontId="18" fillId="0" borderId="14" xfId="141" applyFont="1" applyBorder="1" applyAlignment="1">
      <alignment vertical="center"/>
      <protection/>
    </xf>
    <xf numFmtId="49" fontId="18" fillId="0" borderId="0" xfId="126" applyNumberFormat="1" applyFont="1" applyAlignment="1">
      <alignment horizontal="center" vertical="top"/>
      <protection/>
    </xf>
    <xf numFmtId="0" fontId="18" fillId="0" borderId="0" xfId="126" applyFont="1" applyAlignment="1">
      <alignment horizontal="justify" vertical="center"/>
      <protection/>
    </xf>
    <xf numFmtId="0" fontId="18" fillId="0" borderId="0" xfId="126" applyFont="1" applyAlignment="1">
      <alignment horizontal="center" vertical="center"/>
      <protection/>
    </xf>
    <xf numFmtId="1" fontId="18" fillId="0" borderId="0" xfId="126" applyNumberFormat="1" applyFont="1" applyAlignment="1">
      <alignment horizontal="center" vertical="center"/>
      <protection/>
    </xf>
    <xf numFmtId="4" fontId="18" fillId="0" borderId="0" xfId="126" applyNumberFormat="1" applyFont="1" applyAlignment="1">
      <alignment horizontal="center" vertical="center"/>
      <protection/>
    </xf>
    <xf numFmtId="2" fontId="18" fillId="0" borderId="0" xfId="126" applyNumberFormat="1" applyFont="1" applyAlignment="1">
      <alignment horizontal="right" vertical="center"/>
      <protection/>
    </xf>
    <xf numFmtId="4" fontId="18" fillId="0" borderId="0" xfId="126" applyNumberFormat="1" applyFont="1" applyAlignment="1">
      <alignment vertical="center"/>
      <protection/>
    </xf>
    <xf numFmtId="4" fontId="18" fillId="0" borderId="0" xfId="126" applyNumberFormat="1" applyFont="1" applyAlignment="1">
      <alignment horizontal="right" vertical="center"/>
      <protection/>
    </xf>
    <xf numFmtId="49" fontId="18" fillId="0" borderId="22" xfId="126" applyNumberFormat="1" applyFont="1" applyBorder="1" applyAlignment="1">
      <alignment horizontal="center" vertical="top"/>
      <protection/>
    </xf>
    <xf numFmtId="0" fontId="18" fillId="0" borderId="19" xfId="126" applyFont="1" applyBorder="1" applyAlignment="1">
      <alignment horizontal="justify" vertical="top"/>
      <protection/>
    </xf>
    <xf numFmtId="0" fontId="0" fillId="0" borderId="19" xfId="126" applyBorder="1" applyAlignment="1">
      <alignment horizontal="center"/>
      <protection/>
    </xf>
    <xf numFmtId="1" fontId="0" fillId="0" borderId="19" xfId="126" applyNumberFormat="1" applyBorder="1" applyAlignment="1">
      <alignment horizontal="center"/>
      <protection/>
    </xf>
    <xf numFmtId="4" fontId="0" fillId="0" borderId="19" xfId="126" applyNumberFormat="1" applyBorder="1" applyAlignment="1">
      <alignment horizontal="center" vertical="center"/>
      <protection/>
    </xf>
    <xf numFmtId="49" fontId="18" fillId="0" borderId="24" xfId="126" applyNumberFormat="1" applyFont="1" applyBorder="1" applyAlignment="1">
      <alignment horizontal="center" vertical="top"/>
      <protection/>
    </xf>
    <xf numFmtId="0" fontId="0" fillId="0" borderId="17" xfId="126" applyBorder="1" applyAlignment="1">
      <alignment horizontal="center"/>
      <protection/>
    </xf>
    <xf numFmtId="1" fontId="0" fillId="0" borderId="17" xfId="126" applyNumberFormat="1" applyBorder="1" applyAlignment="1">
      <alignment horizontal="center"/>
      <protection/>
    </xf>
    <xf numFmtId="4" fontId="0" fillId="0" borderId="17" xfId="126" applyNumberFormat="1" applyBorder="1" applyAlignment="1">
      <alignment horizontal="center" vertical="center"/>
      <protection/>
    </xf>
    <xf numFmtId="49" fontId="0" fillId="0" borderId="0" xfId="126" applyNumberFormat="1" applyFont="1" applyAlignment="1">
      <alignment horizontal="center" vertical="top"/>
      <protection/>
    </xf>
    <xf numFmtId="0" fontId="0" fillId="0" borderId="0" xfId="126" applyFont="1" applyAlignment="1">
      <alignment horizontal="justify" vertical="top"/>
      <protection/>
    </xf>
    <xf numFmtId="0" fontId="0" fillId="0" borderId="0" xfId="126" applyFont="1" applyAlignment="1">
      <alignment horizontal="center" vertical="center"/>
      <protection/>
    </xf>
    <xf numFmtId="1" fontId="0" fillId="0" borderId="0" xfId="126" applyNumberFormat="1" applyFont="1" applyAlignment="1">
      <alignment horizontal="center" vertical="center"/>
      <protection/>
    </xf>
    <xf numFmtId="2" fontId="0" fillId="0" borderId="0" xfId="126" applyNumberFormat="1" applyFont="1" applyAlignment="1">
      <alignment horizontal="right" vertical="center"/>
      <protection/>
    </xf>
    <xf numFmtId="4" fontId="0" fillId="0" borderId="0" xfId="126" applyNumberFormat="1" applyAlignment="1">
      <alignment horizontal="right" vertical="center"/>
      <protection/>
    </xf>
    <xf numFmtId="4" fontId="18" fillId="0" borderId="0" xfId="126" applyNumberFormat="1" applyFont="1" applyAlignment="1">
      <alignment vertical="center"/>
      <protection/>
    </xf>
    <xf numFmtId="0" fontId="21" fillId="0" borderId="0" xfId="126" applyFont="1" applyAlignment="1">
      <alignment horizontal="justify" vertical="top" wrapText="1"/>
      <protection/>
    </xf>
    <xf numFmtId="0" fontId="21" fillId="0" borderId="0" xfId="126" applyFont="1" applyAlignment="1">
      <alignment horizontal="center" vertical="center" wrapText="1"/>
      <protection/>
    </xf>
    <xf numFmtId="0" fontId="0" fillId="0" borderId="0" xfId="126" applyFont="1" applyAlignment="1">
      <alignment horizontal="center" vertical="top"/>
      <protection/>
    </xf>
    <xf numFmtId="4" fontId="0" fillId="0" borderId="0" xfId="126" applyNumberFormat="1" applyAlignment="1">
      <alignment horizontal="center" vertical="center" wrapText="1"/>
      <protection/>
    </xf>
    <xf numFmtId="4" fontId="0" fillId="0" borderId="0" xfId="126" applyNumberFormat="1" applyFont="1" applyAlignment="1">
      <alignment horizontal="right" vertical="center"/>
      <protection/>
    </xf>
    <xf numFmtId="4" fontId="17" fillId="0" borderId="0" xfId="180" applyNumberFormat="1" applyFont="1" applyAlignment="1">
      <alignment vertical="center"/>
      <protection/>
    </xf>
    <xf numFmtId="0" fontId="0" fillId="0" borderId="0" xfId="126" applyAlignment="1">
      <alignment horizontal="justify" vertical="top" wrapText="1"/>
      <protection/>
    </xf>
    <xf numFmtId="0" fontId="0" fillId="0" borderId="0" xfId="180" applyAlignment="1">
      <alignment vertical="top" wrapText="1"/>
      <protection/>
    </xf>
    <xf numFmtId="0" fontId="0" fillId="0" borderId="0" xfId="180" applyAlignment="1">
      <alignment wrapText="1"/>
      <protection/>
    </xf>
    <xf numFmtId="44" fontId="0" fillId="0" borderId="0" xfId="180" applyNumberFormat="1" applyAlignment="1">
      <alignment horizontal="right"/>
      <protection/>
    </xf>
    <xf numFmtId="1" fontId="0" fillId="0" borderId="0" xfId="180" applyNumberFormat="1" applyAlignment="1">
      <alignment horizontal="center"/>
      <protection/>
    </xf>
    <xf numFmtId="0" fontId="18" fillId="0" borderId="0" xfId="126" applyFont="1" applyAlignment="1">
      <alignment horizontal="center" vertical="top"/>
      <protection/>
    </xf>
    <xf numFmtId="49" fontId="0" fillId="0" borderId="0" xfId="126" applyNumberFormat="1" applyFont="1" applyAlignment="1">
      <alignment horizontal="left" vertical="top"/>
      <protection/>
    </xf>
    <xf numFmtId="49" fontId="0" fillId="0" borderId="0" xfId="180" applyNumberFormat="1" applyAlignment="1">
      <alignment horizontal="center" vertical="top"/>
      <protection/>
    </xf>
    <xf numFmtId="0" fontId="0" fillId="0" borderId="0" xfId="180" applyAlignment="1">
      <alignment horizontal="center"/>
      <protection/>
    </xf>
    <xf numFmtId="4" fontId="0" fillId="0" borderId="0" xfId="180" applyNumberFormat="1" applyAlignment="1">
      <alignment horizontal="right" vertical="center"/>
      <protection/>
    </xf>
    <xf numFmtId="2" fontId="0" fillId="0" borderId="0" xfId="180" applyNumberFormat="1" applyAlignment="1">
      <alignment horizontal="right" vertical="center"/>
      <protection/>
    </xf>
    <xf numFmtId="4" fontId="0" fillId="0" borderId="0" xfId="180" applyNumberFormat="1" applyAlignment="1">
      <alignment vertical="center"/>
      <protection/>
    </xf>
    <xf numFmtId="0" fontId="0" fillId="0" borderId="0" xfId="158" applyFont="1" applyAlignment="1">
      <alignment horizontal="justify" vertical="top" wrapText="1"/>
      <protection/>
    </xf>
    <xf numFmtId="0" fontId="0" fillId="0" borderId="0" xfId="126" applyFont="1" applyAlignment="1">
      <alignment horizontal="center" vertical="center" wrapText="1"/>
      <protection/>
    </xf>
    <xf numFmtId="4" fontId="0" fillId="0" borderId="0" xfId="126" applyNumberFormat="1" applyAlignment="1">
      <alignment vertical="center" wrapText="1"/>
      <protection/>
    </xf>
    <xf numFmtId="0" fontId="0" fillId="0" borderId="0" xfId="126" applyFont="1" applyAlignment="1">
      <alignment horizontal="justify" vertical="top" wrapText="1"/>
      <protection/>
    </xf>
    <xf numFmtId="0" fontId="0" fillId="0" borderId="0" xfId="126" applyAlignment="1">
      <alignment horizontal="left" vertical="top"/>
      <protection/>
    </xf>
    <xf numFmtId="0" fontId="0" fillId="0" borderId="0" xfId="180" applyFont="1" applyAlignment="1">
      <alignment horizontal="justify" vertical="center"/>
      <protection/>
    </xf>
    <xf numFmtId="49" fontId="0" fillId="0" borderId="0" xfId="123" applyNumberFormat="1" applyFont="1" applyAlignment="1">
      <alignment horizontal="center" vertical="top"/>
      <protection/>
    </xf>
    <xf numFmtId="49" fontId="0" fillId="0" borderId="0" xfId="126" applyNumberFormat="1" applyAlignment="1">
      <alignment horizontal="justify" vertical="top" wrapText="1"/>
      <protection/>
    </xf>
    <xf numFmtId="0" fontId="0" fillId="0" borderId="0" xfId="180" applyFont="1" applyAlignment="1">
      <alignment horizontal="center" vertical="center"/>
      <protection/>
    </xf>
    <xf numFmtId="1" fontId="0" fillId="0" borderId="0" xfId="180" applyNumberFormat="1" applyFont="1" applyAlignment="1">
      <alignment horizontal="center" vertical="center"/>
      <protection/>
    </xf>
    <xf numFmtId="0" fontId="0" fillId="0" borderId="0" xfId="180" applyFont="1" applyAlignment="1">
      <alignment horizontal="left" vertical="center"/>
      <protection/>
    </xf>
    <xf numFmtId="0" fontId="0" fillId="0" borderId="0" xfId="180" applyAlignment="1">
      <alignment horizontal="center" vertical="top"/>
      <protection/>
    </xf>
    <xf numFmtId="4" fontId="18" fillId="0" borderId="0" xfId="180" applyNumberFormat="1" applyFont="1" applyAlignment="1">
      <alignment horizontal="right" vertical="center"/>
      <protection/>
    </xf>
    <xf numFmtId="2" fontId="18" fillId="0" borderId="0" xfId="180" applyNumberFormat="1" applyFont="1" applyAlignment="1">
      <alignment horizontal="right" vertical="center"/>
      <protection/>
    </xf>
    <xf numFmtId="4" fontId="18" fillId="0" borderId="0" xfId="180" applyNumberFormat="1" applyFont="1" applyAlignment="1">
      <alignment vertical="center"/>
      <protection/>
    </xf>
    <xf numFmtId="0" fontId="18" fillId="0" borderId="0" xfId="180" applyFont="1" applyAlignment="1">
      <alignment vertical="center"/>
      <protection/>
    </xf>
    <xf numFmtId="1" fontId="0" fillId="0" borderId="0" xfId="180" applyNumberFormat="1" applyAlignment="1">
      <alignment horizontal="center" vertical="top"/>
      <protection/>
    </xf>
    <xf numFmtId="49" fontId="0" fillId="0" borderId="0" xfId="180" applyNumberFormat="1" applyFont="1" applyAlignment="1">
      <alignment horizontal="center" vertical="top"/>
      <protection/>
    </xf>
    <xf numFmtId="0" fontId="0" fillId="0" borderId="0" xfId="180" applyAlignment="1">
      <alignment horizontal="justify" vertical="top" wrapText="1"/>
      <protection/>
    </xf>
    <xf numFmtId="49" fontId="0" fillId="0" borderId="0" xfId="157" applyNumberFormat="1" applyFont="1" applyAlignment="1">
      <alignment horizontal="center" vertical="top"/>
      <protection/>
    </xf>
    <xf numFmtId="0" fontId="41" fillId="0" borderId="0" xfId="129" applyFont="1" applyAlignment="1">
      <alignment horizontal="justify" vertical="top" wrapText="1"/>
      <protection/>
    </xf>
    <xf numFmtId="0" fontId="0" fillId="0" borderId="0" xfId="157" applyFont="1" applyAlignment="1">
      <alignment horizontal="right" vertical="center" wrapText="1"/>
      <protection/>
    </xf>
    <xf numFmtId="3" fontId="0" fillId="0" borderId="0" xfId="157" applyNumberFormat="1" applyFont="1" applyAlignment="1">
      <alignment horizontal="right"/>
      <protection/>
    </xf>
    <xf numFmtId="0" fontId="21" fillId="0" borderId="0" xfId="129" applyFont="1" applyAlignment="1">
      <alignment horizontal="left" vertical="center"/>
      <protection/>
    </xf>
    <xf numFmtId="0" fontId="0" fillId="0" borderId="0" xfId="129" applyFont="1" applyAlignment="1">
      <alignment horizontal="center" vertical="center"/>
      <protection/>
    </xf>
    <xf numFmtId="0" fontId="0" fillId="0" borderId="0" xfId="180" applyFont="1" applyAlignment="1">
      <alignment horizontal="justify" vertical="top"/>
      <protection/>
    </xf>
    <xf numFmtId="49" fontId="0" fillId="0" borderId="0" xfId="126" applyNumberFormat="1" applyFont="1" applyAlignment="1">
      <alignment horizontal="center" vertical="top"/>
      <protection/>
    </xf>
    <xf numFmtId="0" fontId="0" fillId="0" borderId="0" xfId="126" applyFont="1" applyAlignment="1">
      <alignment horizontal="justify" vertical="top" wrapText="1"/>
      <protection/>
    </xf>
    <xf numFmtId="0" fontId="0" fillId="0" borderId="0" xfId="126" applyFont="1" applyAlignment="1">
      <alignment horizontal="center" vertical="center" wrapText="1"/>
      <protection/>
    </xf>
    <xf numFmtId="0" fontId="0" fillId="0" borderId="0" xfId="126" applyFont="1" applyAlignment="1">
      <alignment horizontal="center" vertical="center"/>
      <protection/>
    </xf>
    <xf numFmtId="49" fontId="0" fillId="0" borderId="0" xfId="127" applyNumberFormat="1" applyFont="1" applyAlignment="1">
      <alignment horizontal="center" vertical="top"/>
      <protection/>
    </xf>
    <xf numFmtId="0" fontId="0" fillId="0" borderId="0" xfId="127" applyFont="1" applyAlignment="1">
      <alignment horizontal="justify" vertical="center"/>
      <protection/>
    </xf>
    <xf numFmtId="0" fontId="0" fillId="0" borderId="0" xfId="127" applyFont="1" applyAlignment="1">
      <alignment horizontal="left" vertical="center"/>
      <protection/>
    </xf>
    <xf numFmtId="1" fontId="0" fillId="0" borderId="0" xfId="127" applyNumberFormat="1" applyFont="1" applyAlignment="1">
      <alignment horizontal="center" vertical="center"/>
      <protection/>
    </xf>
    <xf numFmtId="0" fontId="0" fillId="0" borderId="0" xfId="126" applyFont="1" applyAlignment="1">
      <alignment horizontal="justify" vertical="center"/>
      <protection/>
    </xf>
    <xf numFmtId="1" fontId="0" fillId="0" borderId="0" xfId="126" applyNumberFormat="1" applyFont="1" applyAlignment="1">
      <alignment horizontal="center" vertical="center"/>
      <protection/>
    </xf>
    <xf numFmtId="0" fontId="0" fillId="0" borderId="0" xfId="126" applyFont="1" applyAlignment="1">
      <alignment horizontal="left" vertical="center"/>
      <protection/>
    </xf>
    <xf numFmtId="0" fontId="0" fillId="0" borderId="0" xfId="129" applyAlignment="1">
      <alignment horizontal="justify" vertical="top" wrapText="1"/>
      <protection/>
    </xf>
    <xf numFmtId="0" fontId="0" fillId="0" borderId="0" xfId="180" applyAlignment="1" applyProtection="1">
      <alignment horizontal="left" vertical="top" wrapText="1"/>
      <protection locked="0"/>
    </xf>
    <xf numFmtId="0" fontId="0" fillId="0" borderId="0" xfId="127" applyFont="1" applyAlignment="1">
      <alignment horizontal="justify" vertical="center"/>
      <protection/>
    </xf>
    <xf numFmtId="0" fontId="83" fillId="0" borderId="0" xfId="126" applyFont="1" applyAlignment="1">
      <alignment horizontal="center" vertical="center" wrapText="1"/>
      <protection/>
    </xf>
    <xf numFmtId="1" fontId="83" fillId="0" borderId="0" xfId="126" applyNumberFormat="1" applyFont="1" applyAlignment="1">
      <alignment horizontal="center" vertical="center"/>
      <protection/>
    </xf>
    <xf numFmtId="49" fontId="83" fillId="0" borderId="0" xfId="126" applyNumberFormat="1" applyFont="1" applyAlignment="1">
      <alignment horizontal="center" vertical="top"/>
      <protection/>
    </xf>
    <xf numFmtId="0" fontId="83" fillId="0" borderId="0" xfId="126" applyFont="1" applyAlignment="1">
      <alignment horizontal="justify" vertical="center"/>
      <protection/>
    </xf>
    <xf numFmtId="0" fontId="83" fillId="0" borderId="0" xfId="126" applyFont="1" applyAlignment="1">
      <alignment horizontal="center" vertical="center"/>
      <protection/>
    </xf>
    <xf numFmtId="4" fontId="18" fillId="0" borderId="0" xfId="129" applyNumberFormat="1" applyFont="1" applyAlignment="1">
      <alignment vertical="center"/>
      <protection/>
    </xf>
    <xf numFmtId="0" fontId="18" fillId="0" borderId="0" xfId="129" applyFont="1" applyAlignment="1">
      <alignment vertical="center"/>
      <protection/>
    </xf>
    <xf numFmtId="0" fontId="21" fillId="0" borderId="0" xfId="126" applyFont="1" applyAlignment="1">
      <alignment horizontal="justify" vertical="center"/>
      <protection/>
    </xf>
    <xf numFmtId="49" fontId="0" fillId="0" borderId="0" xfId="129" applyNumberFormat="1" applyFont="1" applyAlignment="1">
      <alignment horizontal="center" vertical="top"/>
      <protection/>
    </xf>
    <xf numFmtId="0" fontId="21" fillId="0" borderId="0" xfId="129" applyFont="1" applyAlignment="1">
      <alignment horizontal="justify" vertical="top" wrapText="1"/>
      <protection/>
    </xf>
    <xf numFmtId="1" fontId="0" fillId="0" borderId="0" xfId="129" applyNumberFormat="1" applyFont="1" applyAlignment="1">
      <alignment horizontal="center" vertical="center"/>
      <protection/>
    </xf>
    <xf numFmtId="49" fontId="0" fillId="0" borderId="0" xfId="129" applyNumberFormat="1" applyAlignment="1">
      <alignment horizontal="justify" vertical="top" wrapText="1"/>
      <protection/>
    </xf>
    <xf numFmtId="0" fontId="41" fillId="0" borderId="0" xfId="180" applyFont="1" applyAlignment="1">
      <alignment horizontal="justify" vertical="top" wrapText="1"/>
      <protection/>
    </xf>
    <xf numFmtId="0" fontId="0" fillId="0" borderId="0" xfId="180" applyFont="1" applyAlignment="1">
      <alignment horizontal="center" vertical="top"/>
      <protection/>
    </xf>
    <xf numFmtId="0" fontId="21" fillId="0" borderId="0" xfId="128" applyFont="1" applyAlignment="1">
      <alignment horizontal="left" vertical="center"/>
      <protection/>
    </xf>
    <xf numFmtId="0" fontId="0" fillId="0" borderId="0" xfId="128" applyFont="1" applyAlignment="1">
      <alignment horizontal="center" vertical="center"/>
      <protection/>
    </xf>
    <xf numFmtId="0" fontId="0" fillId="0" borderId="0" xfId="129" applyFont="1" applyAlignment="1">
      <alignment horizontal="justify" vertical="top" wrapText="1"/>
      <protection/>
    </xf>
    <xf numFmtId="49" fontId="18" fillId="0" borderId="0" xfId="180" applyNumberFormat="1" applyFont="1" applyAlignment="1">
      <alignment horizontal="center" vertical="top"/>
      <protection/>
    </xf>
    <xf numFmtId="0" fontId="0" fillId="0" borderId="0" xfId="180" applyFont="1" applyAlignment="1">
      <alignment horizontal="justify" vertical="top"/>
      <protection/>
    </xf>
    <xf numFmtId="0" fontId="0" fillId="0" borderId="0" xfId="180" applyAlignment="1">
      <alignment horizontal="center" vertical="top" wrapText="1"/>
      <protection/>
    </xf>
    <xf numFmtId="0" fontId="41" fillId="0" borderId="0" xfId="180" applyFont="1" applyAlignment="1">
      <alignment horizontal="justify" vertical="center" wrapText="1"/>
      <protection/>
    </xf>
    <xf numFmtId="4" fontId="0" fillId="0" borderId="0" xfId="180" applyNumberFormat="1" applyAlignment="1">
      <alignment horizontal="center" vertical="center"/>
      <protection/>
    </xf>
    <xf numFmtId="2" fontId="0" fillId="0" borderId="0" xfId="180" applyNumberFormat="1" applyFont="1" applyAlignment="1">
      <alignment horizontal="right" vertical="center"/>
      <protection/>
    </xf>
    <xf numFmtId="0" fontId="0" fillId="0" borderId="0" xfId="180" applyAlignment="1">
      <alignment horizontal="justify" vertical="top"/>
      <protection/>
    </xf>
    <xf numFmtId="0" fontId="0" fillId="0" borderId="0" xfId="180" applyAlignment="1">
      <alignment horizontal="center" wrapText="1"/>
      <protection/>
    </xf>
    <xf numFmtId="4" fontId="19" fillId="0" borderId="0" xfId="180" applyNumberFormat="1" applyFont="1" applyAlignment="1">
      <alignment vertical="center"/>
      <protection/>
    </xf>
    <xf numFmtId="4" fontId="0" fillId="0" borderId="0" xfId="180" applyNumberFormat="1" applyFont="1" applyAlignment="1">
      <alignment horizontal="center" vertical="center"/>
      <protection/>
    </xf>
    <xf numFmtId="4" fontId="83" fillId="0" borderId="0" xfId="180" applyNumberFormat="1" applyFont="1" applyAlignment="1">
      <alignment horizontal="center"/>
      <protection/>
    </xf>
    <xf numFmtId="0" fontId="0" fillId="0" borderId="0" xfId="180" applyFont="1" applyAlignment="1">
      <alignment vertical="center"/>
      <protection/>
    </xf>
    <xf numFmtId="4" fontId="0" fillId="0" borderId="0" xfId="180" applyNumberFormat="1">
      <alignment/>
      <protection/>
    </xf>
    <xf numFmtId="0" fontId="0" fillId="0" borderId="0" xfId="126" applyAlignment="1">
      <alignment horizontal="center" vertical="top" wrapText="1"/>
      <protection/>
    </xf>
    <xf numFmtId="4" fontId="0" fillId="0" borderId="0" xfId="126" applyNumberFormat="1" applyFont="1" applyAlignment="1">
      <alignment vertical="center"/>
      <protection/>
    </xf>
    <xf numFmtId="0" fontId="0" fillId="0" borderId="0" xfId="126" applyFont="1" applyAlignment="1">
      <alignment horizontal="justify" vertical="center"/>
      <protection/>
    </xf>
    <xf numFmtId="1" fontId="0" fillId="0" borderId="0" xfId="180" applyNumberFormat="1" applyAlignment="1">
      <alignment horizontal="center" vertical="center"/>
      <protection/>
    </xf>
    <xf numFmtId="0" fontId="0" fillId="0" borderId="0" xfId="165" applyFont="1" applyAlignment="1">
      <alignment horizontal="center" vertical="center"/>
      <protection/>
    </xf>
    <xf numFmtId="0" fontId="0" fillId="0" borderId="0" xfId="180" applyFont="1" applyAlignment="1">
      <alignment horizontal="center" vertical="center" wrapText="1"/>
      <protection/>
    </xf>
    <xf numFmtId="0" fontId="0" fillId="0" borderId="0" xfId="126" applyAlignment="1">
      <alignment horizontal="center"/>
      <protection/>
    </xf>
    <xf numFmtId="1" fontId="0" fillId="0" borderId="0" xfId="126" applyNumberFormat="1" applyAlignment="1">
      <alignment horizontal="center"/>
      <protection/>
    </xf>
    <xf numFmtId="4" fontId="0" fillId="0" borderId="0" xfId="180" applyNumberFormat="1" applyFont="1" applyAlignment="1">
      <alignment horizontal="right" vertical="center"/>
      <protection/>
    </xf>
    <xf numFmtId="1" fontId="0" fillId="0" borderId="0" xfId="180" applyNumberFormat="1" applyFont="1" applyAlignment="1">
      <alignment horizontal="right" vertical="center"/>
      <protection/>
    </xf>
    <xf numFmtId="4" fontId="0" fillId="0" borderId="0" xfId="180" applyNumberFormat="1" applyFont="1" applyAlignment="1">
      <alignment vertical="center"/>
      <protection/>
    </xf>
    <xf numFmtId="0" fontId="0" fillId="0" borderId="0" xfId="180" applyFont="1" applyAlignment="1">
      <alignment horizontal="right" vertical="center"/>
      <protection/>
    </xf>
    <xf numFmtId="0" fontId="0" fillId="0" borderId="0" xfId="180" applyFont="1" applyAlignment="1">
      <alignment horizontal="justify" vertical="top" wrapText="1"/>
      <protection/>
    </xf>
    <xf numFmtId="4" fontId="0" fillId="0" borderId="14" xfId="126" applyNumberFormat="1" applyBorder="1" applyAlignment="1">
      <alignment horizontal="center" vertical="center"/>
      <protection/>
    </xf>
    <xf numFmtId="2" fontId="45" fillId="0" borderId="14" xfId="126" applyNumberFormat="1" applyFont="1" applyBorder="1" applyAlignment="1">
      <alignment horizontal="center" vertical="center"/>
      <protection/>
    </xf>
    <xf numFmtId="4" fontId="45" fillId="0" borderId="15" xfId="126" applyNumberFormat="1" applyFont="1" applyBorder="1" applyAlignment="1">
      <alignment horizontal="right" vertical="center"/>
      <protection/>
    </xf>
    <xf numFmtId="0" fontId="0" fillId="0" borderId="0" xfId="126" applyAlignment="1">
      <alignment horizontal="left" vertical="center"/>
      <protection/>
    </xf>
    <xf numFmtId="49" fontId="21" fillId="0" borderId="0" xfId="126" applyNumberFormat="1" applyFont="1" applyAlignment="1">
      <alignment horizontal="center" vertical="top"/>
      <protection/>
    </xf>
    <xf numFmtId="49" fontId="21" fillId="0" borderId="0" xfId="126" applyNumberFormat="1" applyFont="1" applyAlignment="1">
      <alignment horizontal="left" vertical="center"/>
      <protection/>
    </xf>
    <xf numFmtId="49" fontId="21" fillId="0" borderId="0" xfId="126" applyNumberFormat="1" applyFont="1" applyAlignment="1">
      <alignment horizontal="center" vertical="center"/>
      <protection/>
    </xf>
    <xf numFmtId="49" fontId="18" fillId="0" borderId="0" xfId="126" applyNumberFormat="1" applyFont="1" applyAlignment="1">
      <alignment horizontal="center" vertical="top"/>
      <protection/>
    </xf>
    <xf numFmtId="49" fontId="0" fillId="0" borderId="0" xfId="126" applyNumberFormat="1" applyAlignment="1">
      <alignment horizontal="left" vertical="center"/>
      <protection/>
    </xf>
    <xf numFmtId="49" fontId="18" fillId="0" borderId="0" xfId="126" applyNumberFormat="1" applyFont="1" applyAlignment="1">
      <alignment horizontal="left" vertical="top"/>
      <protection/>
    </xf>
    <xf numFmtId="49" fontId="45" fillId="0" borderId="0" xfId="126" applyNumberFormat="1" applyFont="1" applyAlignment="1">
      <alignment horizontal="justify" vertical="center"/>
      <protection/>
    </xf>
    <xf numFmtId="0" fontId="18" fillId="0" borderId="0" xfId="126" applyFont="1" applyAlignment="1">
      <alignment horizontal="center" vertical="center"/>
      <protection/>
    </xf>
    <xf numFmtId="1" fontId="18" fillId="0" borderId="0" xfId="126" applyNumberFormat="1" applyFont="1" applyAlignment="1">
      <alignment horizontal="center" vertical="center"/>
      <protection/>
    </xf>
    <xf numFmtId="49" fontId="45" fillId="0" borderId="0" xfId="126" applyNumberFormat="1" applyFont="1" applyAlignment="1">
      <alignment horizontal="center" vertical="top"/>
      <protection/>
    </xf>
    <xf numFmtId="49" fontId="45" fillId="0" borderId="0" xfId="126" applyNumberFormat="1" applyFont="1" applyAlignment="1">
      <alignment horizontal="center" vertical="center"/>
      <protection/>
    </xf>
    <xf numFmtId="49" fontId="45" fillId="0" borderId="0" xfId="126" applyNumberFormat="1" applyFont="1" applyAlignment="1">
      <alignment horizontal="left" vertical="center"/>
      <protection/>
    </xf>
    <xf numFmtId="2" fontId="45" fillId="0" borderId="0" xfId="126" applyNumberFormat="1" applyFont="1" applyAlignment="1">
      <alignment horizontal="center" vertical="center"/>
      <protection/>
    </xf>
    <xf numFmtId="4" fontId="45" fillId="0" borderId="0" xfId="126" applyNumberFormat="1" applyFont="1" applyAlignment="1">
      <alignment horizontal="right" vertical="center"/>
      <protection/>
    </xf>
    <xf numFmtId="4" fontId="18" fillId="0" borderId="0" xfId="126" applyNumberFormat="1" applyFont="1" applyAlignment="1">
      <alignment horizontal="center" vertical="center"/>
      <protection/>
    </xf>
    <xf numFmtId="2" fontId="18" fillId="0" borderId="0" xfId="126" applyNumberFormat="1" applyFont="1" applyAlignment="1">
      <alignment horizontal="right" vertical="center"/>
      <protection/>
    </xf>
    <xf numFmtId="2" fontId="45" fillId="0" borderId="0" xfId="126" applyNumberFormat="1" applyFont="1" applyAlignment="1">
      <alignment horizontal="center" vertical="center"/>
      <protection/>
    </xf>
    <xf numFmtId="4" fontId="45" fillId="0" borderId="0" xfId="126" applyNumberFormat="1" applyFont="1" applyAlignment="1">
      <alignment vertical="center"/>
      <protection/>
    </xf>
    <xf numFmtId="49" fontId="18" fillId="0" borderId="22" xfId="180" applyNumberFormat="1" applyFont="1" applyBorder="1" applyAlignment="1">
      <alignment horizontal="left" vertical="top"/>
      <protection/>
    </xf>
    <xf numFmtId="0" fontId="18" fillId="0" borderId="19" xfId="180" applyFont="1" applyBorder="1" applyAlignment="1">
      <alignment horizontal="left" vertical="center"/>
      <protection/>
    </xf>
    <xf numFmtId="0" fontId="18" fillId="0" borderId="19" xfId="180" applyFont="1" applyBorder="1" applyAlignment="1">
      <alignment horizontal="center"/>
      <protection/>
    </xf>
    <xf numFmtId="1" fontId="18" fillId="0" borderId="19" xfId="180" applyNumberFormat="1" applyFont="1" applyBorder="1" applyAlignment="1">
      <alignment horizontal="center"/>
      <protection/>
    </xf>
    <xf numFmtId="4" fontId="0" fillId="0" borderId="19" xfId="180" applyNumberFormat="1" applyBorder="1" applyAlignment="1">
      <alignment horizontal="center" vertical="center"/>
      <protection/>
    </xf>
    <xf numFmtId="49" fontId="18" fillId="0" borderId="24" xfId="180" applyNumberFormat="1" applyFont="1" applyBorder="1" applyAlignment="1">
      <alignment horizontal="left" vertical="top"/>
      <protection/>
    </xf>
    <xf numFmtId="0" fontId="18" fillId="0" borderId="17" xfId="180" applyFont="1" applyBorder="1" applyAlignment="1">
      <alignment horizontal="center"/>
      <protection/>
    </xf>
    <xf numFmtId="1" fontId="18" fillId="0" borderId="17" xfId="180" applyNumberFormat="1" applyFont="1" applyBorder="1" applyAlignment="1">
      <alignment horizontal="center"/>
      <protection/>
    </xf>
    <xf numFmtId="4" fontId="0" fillId="0" borderId="17" xfId="180" applyNumberFormat="1" applyBorder="1" applyAlignment="1">
      <alignment horizontal="center" vertical="center"/>
      <protection/>
    </xf>
    <xf numFmtId="49" fontId="0" fillId="0" borderId="0" xfId="180" applyNumberFormat="1" applyAlignment="1">
      <alignment horizontal="left" vertical="top"/>
      <protection/>
    </xf>
    <xf numFmtId="49" fontId="0" fillId="0" borderId="0" xfId="180" applyNumberFormat="1" applyAlignment="1">
      <alignment horizontal="justify" vertical="top"/>
      <protection/>
    </xf>
    <xf numFmtId="4" fontId="17" fillId="0" borderId="0" xfId="180" applyNumberFormat="1" applyFont="1" applyAlignment="1">
      <alignment horizontal="right" vertical="center"/>
      <protection/>
    </xf>
    <xf numFmtId="49" fontId="0" fillId="0" borderId="27" xfId="180" applyNumberFormat="1" applyBorder="1" applyAlignment="1">
      <alignment horizontal="center" vertical="center"/>
      <protection/>
    </xf>
    <xf numFmtId="0" fontId="0" fillId="0" borderId="28" xfId="180" applyBorder="1" applyAlignment="1">
      <alignment horizontal="justify" vertical="center"/>
      <protection/>
    </xf>
    <xf numFmtId="0" fontId="0" fillId="0" borderId="28" xfId="180" applyBorder="1" applyAlignment="1">
      <alignment horizontal="center"/>
      <protection/>
    </xf>
    <xf numFmtId="1" fontId="0" fillId="0" borderId="27" xfId="180" applyNumberFormat="1" applyBorder="1" applyAlignment="1">
      <alignment horizontal="center"/>
      <protection/>
    </xf>
    <xf numFmtId="4" fontId="0" fillId="0" borderId="28" xfId="180" applyNumberFormat="1" applyBorder="1" applyAlignment="1">
      <alignment horizontal="center" vertical="center"/>
      <protection/>
    </xf>
    <xf numFmtId="2" fontId="0" fillId="0" borderId="29" xfId="180" applyNumberFormat="1" applyBorder="1" applyAlignment="1">
      <alignment horizontal="center" vertical="center"/>
      <protection/>
    </xf>
    <xf numFmtId="4" fontId="0" fillId="0" borderId="27" xfId="180" applyNumberFormat="1" applyBorder="1" applyAlignment="1">
      <alignment horizontal="center" vertical="center"/>
      <protection/>
    </xf>
    <xf numFmtId="49" fontId="0" fillId="0" borderId="0" xfId="180" applyNumberFormat="1" applyAlignment="1">
      <alignment horizontal="center" vertical="center"/>
      <protection/>
    </xf>
    <xf numFmtId="0" fontId="0" fillId="0" borderId="0" xfId="180" applyAlignment="1">
      <alignment horizontal="justify" vertical="center"/>
      <protection/>
    </xf>
    <xf numFmtId="2" fontId="0" fillId="0" borderId="0" xfId="180" applyNumberFormat="1" applyAlignment="1">
      <alignment horizontal="center" vertical="center"/>
      <protection/>
    </xf>
    <xf numFmtId="4" fontId="17" fillId="0" borderId="0" xfId="180" applyNumberFormat="1" applyFont="1" applyAlignment="1">
      <alignment horizontal="center" vertical="center"/>
      <protection/>
    </xf>
    <xf numFmtId="0" fontId="54" fillId="0" borderId="0" xfId="180" applyFont="1" applyAlignment="1">
      <alignment vertical="center"/>
      <protection/>
    </xf>
    <xf numFmtId="0" fontId="48" fillId="0" borderId="0" xfId="180" applyFont="1" applyAlignment="1">
      <alignment vertical="center"/>
      <protection/>
    </xf>
    <xf numFmtId="1" fontId="0" fillId="0" borderId="0" xfId="180" applyNumberFormat="1" applyAlignment="1">
      <alignment horizontal="left" vertical="top"/>
      <protection/>
    </xf>
    <xf numFmtId="0" fontId="21" fillId="0" borderId="0" xfId="180" applyFont="1" applyAlignment="1">
      <alignment horizontal="justify" vertical="top"/>
      <protection/>
    </xf>
    <xf numFmtId="0" fontId="0" fillId="0" borderId="0" xfId="180" applyFont="1">
      <alignment/>
      <protection/>
    </xf>
    <xf numFmtId="0" fontId="0" fillId="0" borderId="0" xfId="180" applyFont="1" applyAlignment="1">
      <alignment horizontal="right"/>
      <protection/>
    </xf>
    <xf numFmtId="0" fontId="0" fillId="0" borderId="0" xfId="180" applyFont="1" applyAlignment="1">
      <alignment horizontal="center"/>
      <protection/>
    </xf>
    <xf numFmtId="49" fontId="0" fillId="0" borderId="0" xfId="180" applyNumberFormat="1" applyFont="1" applyAlignment="1">
      <alignment horizontal="left" vertical="top"/>
      <protection/>
    </xf>
    <xf numFmtId="49" fontId="18" fillId="0" borderId="0" xfId="180" applyNumberFormat="1" applyFont="1" applyAlignment="1">
      <alignment horizontal="left" vertical="top"/>
      <protection/>
    </xf>
    <xf numFmtId="0" fontId="0" fillId="0" borderId="0" xfId="180" applyFont="1" applyAlignment="1">
      <alignment vertical="top" wrapText="1"/>
      <protection/>
    </xf>
    <xf numFmtId="1" fontId="0" fillId="0" borderId="0" xfId="180" applyNumberFormat="1" applyFont="1" applyAlignment="1">
      <alignment horizontal="center" vertical="top"/>
      <protection/>
    </xf>
    <xf numFmtId="2" fontId="0" fillId="0" borderId="0" xfId="161" applyNumberFormat="1" applyAlignment="1">
      <alignment horizontal="justify" vertical="top"/>
      <protection/>
    </xf>
    <xf numFmtId="0" fontId="0" fillId="0" borderId="0" xfId="162" applyFont="1" applyAlignment="1">
      <alignment horizontal="justify" vertical="top"/>
      <protection/>
    </xf>
    <xf numFmtId="0" fontId="23" fillId="0" borderId="0" xfId="146" applyFont="1" applyAlignment="1">
      <alignment horizontal="right"/>
      <protection/>
    </xf>
    <xf numFmtId="2" fontId="57" fillId="0" borderId="0" xfId="27" applyNumberFormat="1" applyFont="1" applyFill="1" applyAlignment="1">
      <alignment horizontal="center"/>
    </xf>
    <xf numFmtId="2" fontId="18" fillId="0" borderId="0" xfId="126" applyNumberFormat="1" applyFont="1" applyAlignment="1">
      <alignment horizontal="center" vertical="center"/>
      <protection/>
    </xf>
    <xf numFmtId="49" fontId="0" fillId="0" borderId="0" xfId="163" applyNumberFormat="1" applyFont="1" applyAlignment="1">
      <alignment vertical="top"/>
      <protection/>
    </xf>
    <xf numFmtId="2" fontId="0" fillId="0" borderId="0" xfId="163" applyNumberFormat="1" applyFont="1" applyAlignment="1">
      <alignment horizontal="justify" vertical="center"/>
      <protection/>
    </xf>
    <xf numFmtId="0" fontId="0" fillId="0" borderId="0" xfId="163" applyFont="1" applyAlignment="1">
      <alignment horizontal="center" vertical="center"/>
      <protection/>
    </xf>
    <xf numFmtId="1" fontId="0" fillId="0" borderId="0" xfId="163" applyNumberFormat="1" applyFont="1" applyAlignment="1">
      <alignment horizontal="center" vertical="center"/>
      <protection/>
    </xf>
    <xf numFmtId="49" fontId="0" fillId="0" borderId="0" xfId="126" applyNumberFormat="1" applyAlignment="1">
      <alignment horizontal="left" vertical="top"/>
      <protection/>
    </xf>
    <xf numFmtId="0" fontId="0" fillId="0" borderId="0" xfId="126" applyAlignment="1">
      <alignment horizontal="center" vertical="top"/>
      <protection/>
    </xf>
    <xf numFmtId="4" fontId="0" fillId="0" borderId="0" xfId="126" applyNumberFormat="1" applyAlignment="1">
      <alignment horizontal="center" vertical="top"/>
      <protection/>
    </xf>
    <xf numFmtId="4" fontId="17" fillId="0" borderId="0" xfId="126" applyNumberFormat="1" applyFont="1" applyAlignment="1">
      <alignment vertical="center"/>
      <protection/>
    </xf>
    <xf numFmtId="4" fontId="0" fillId="0" borderId="0" xfId="126" applyNumberFormat="1" applyAlignment="1">
      <alignment vertical="center"/>
      <protection/>
    </xf>
    <xf numFmtId="0" fontId="0" fillId="0" borderId="0" xfId="156" applyFont="1" applyAlignment="1">
      <alignment horizontal="left" vertical="top"/>
      <protection/>
    </xf>
    <xf numFmtId="4" fontId="0" fillId="0" borderId="14" xfId="180" applyNumberFormat="1" applyBorder="1" applyAlignment="1">
      <alignment horizontal="center" vertical="center"/>
      <protection/>
    </xf>
    <xf numFmtId="2" fontId="21" fillId="0" borderId="14" xfId="180" applyNumberFormat="1" applyFont="1" applyBorder="1" applyAlignment="1">
      <alignment horizontal="center" vertical="center"/>
      <protection/>
    </xf>
    <xf numFmtId="4" fontId="45" fillId="0" borderId="15" xfId="180" applyNumberFormat="1" applyFont="1" applyBorder="1" applyAlignment="1">
      <alignment vertical="center"/>
      <protection/>
    </xf>
    <xf numFmtId="0" fontId="18" fillId="0" borderId="0" xfId="126" applyFont="1" applyAlignment="1">
      <alignment horizontal="justify" vertical="top"/>
      <protection/>
    </xf>
    <xf numFmtId="49" fontId="0" fillId="0" borderId="0" xfId="126" applyNumberFormat="1" applyAlignment="1">
      <alignment horizontal="left" vertical="top" wrapText="1"/>
      <protection/>
    </xf>
    <xf numFmtId="49" fontId="18" fillId="0" borderId="0" xfId="126" applyNumberFormat="1" applyFont="1" applyAlignment="1">
      <alignment horizontal="left" vertical="top" wrapText="1"/>
      <protection/>
    </xf>
    <xf numFmtId="49" fontId="21" fillId="0" borderId="0" xfId="180" applyNumberFormat="1" applyFont="1" applyAlignment="1">
      <alignment horizontal="left" vertical="center"/>
      <protection/>
    </xf>
    <xf numFmtId="49" fontId="21" fillId="0" borderId="0" xfId="180" applyNumberFormat="1" applyFont="1" applyAlignment="1">
      <alignment horizontal="justify" vertical="center"/>
      <protection/>
    </xf>
    <xf numFmtId="49" fontId="21" fillId="0" borderId="0" xfId="180" applyNumberFormat="1" applyFont="1" applyAlignment="1">
      <alignment horizontal="center"/>
      <protection/>
    </xf>
    <xf numFmtId="0" fontId="18" fillId="0" borderId="19" xfId="180" applyFont="1" applyBorder="1" applyAlignment="1">
      <alignment horizontal="center" vertical="center"/>
      <protection/>
    </xf>
    <xf numFmtId="1" fontId="18" fillId="0" borderId="19" xfId="180" applyNumberFormat="1" applyFont="1" applyBorder="1" applyAlignment="1">
      <alignment horizontal="center" vertical="center"/>
      <protection/>
    </xf>
    <xf numFmtId="0" fontId="18" fillId="0" borderId="17" xfId="180" applyFont="1" applyBorder="1" applyAlignment="1">
      <alignment horizontal="center" vertical="center"/>
      <protection/>
    </xf>
    <xf numFmtId="1" fontId="18" fillId="0" borderId="17" xfId="180" applyNumberFormat="1" applyFont="1" applyBorder="1" applyAlignment="1">
      <alignment horizontal="center" vertical="center"/>
      <protection/>
    </xf>
    <xf numFmtId="0" fontId="0" fillId="0" borderId="28" xfId="180" applyBorder="1" applyAlignment="1">
      <alignment horizontal="center" vertical="center"/>
      <protection/>
    </xf>
    <xf numFmtId="1" fontId="0" fillId="0" borderId="27" xfId="180" applyNumberFormat="1" applyBorder="1" applyAlignment="1">
      <alignment horizontal="center" vertical="center"/>
      <protection/>
    </xf>
    <xf numFmtId="0" fontId="54" fillId="0" borderId="0" xfId="180" applyFont="1" applyAlignment="1">
      <alignment vertical="center"/>
      <protection/>
    </xf>
    <xf numFmtId="0" fontId="48" fillId="0" borderId="0" xfId="180" applyFont="1" applyAlignment="1">
      <alignment horizontal="center" vertical="center"/>
      <protection/>
    </xf>
    <xf numFmtId="181" fontId="0" fillId="0" borderId="0" xfId="129" applyNumberFormat="1" applyAlignment="1">
      <alignment vertical="top"/>
      <protection/>
    </xf>
    <xf numFmtId="0" fontId="0" fillId="0" borderId="0" xfId="129" applyAlignment="1">
      <alignment horizontal="left" vertical="top" wrapText="1"/>
      <protection/>
    </xf>
    <xf numFmtId="0" fontId="0" fillId="0" borderId="0" xfId="129" applyAlignment="1">
      <alignment horizontal="center" vertical="top"/>
      <protection/>
    </xf>
    <xf numFmtId="181" fontId="0" fillId="0" borderId="0" xfId="129" applyNumberFormat="1" applyAlignment="1">
      <alignment horizontal="left" vertical="top"/>
      <protection/>
    </xf>
    <xf numFmtId="0" fontId="0" fillId="0" borderId="0" xfId="129" applyAlignment="1">
      <alignment horizontal="center" vertical="center"/>
      <protection/>
    </xf>
    <xf numFmtId="0" fontId="0" fillId="0" borderId="0" xfId="180" applyAlignment="1">
      <alignment horizontal="left" vertical="center"/>
      <protection/>
    </xf>
    <xf numFmtId="49" fontId="0" fillId="0" borderId="0" xfId="129" applyNumberFormat="1" applyFont="1" applyAlignment="1">
      <alignment horizontal="left" vertical="top"/>
      <protection/>
    </xf>
    <xf numFmtId="49" fontId="0" fillId="0" borderId="0" xfId="155" applyNumberFormat="1" applyFont="1" applyAlignment="1">
      <alignment horizontal="left" vertical="top"/>
      <protection/>
    </xf>
    <xf numFmtId="49" fontId="0" fillId="0" borderId="0" xfId="129" applyNumberFormat="1" applyFont="1" applyAlignment="1">
      <alignment horizontal="justify" vertical="top" wrapText="1"/>
      <protection/>
    </xf>
    <xf numFmtId="49" fontId="0" fillId="0" borderId="0" xfId="155" applyNumberFormat="1" applyFont="1" applyAlignment="1">
      <alignment horizontal="center" vertical="top"/>
      <protection/>
    </xf>
    <xf numFmtId="0" fontId="0" fillId="0" borderId="0" xfId="155" applyFont="1" applyAlignment="1">
      <alignment horizontal="center"/>
      <protection/>
    </xf>
    <xf numFmtId="0" fontId="18" fillId="0" borderId="0" xfId="164" applyFont="1" applyAlignment="1">
      <alignment horizontal="left"/>
      <protection/>
    </xf>
    <xf numFmtId="1" fontId="18" fillId="0" borderId="0" xfId="164" applyNumberFormat="1" applyFont="1" applyAlignment="1">
      <alignment horizontal="center" vertical="center"/>
      <protection/>
    </xf>
    <xf numFmtId="0" fontId="21" fillId="0" borderId="0" xfId="180" applyFont="1" applyAlignment="1">
      <alignment horizontal="justify" vertical="top" wrapText="1"/>
      <protection/>
    </xf>
    <xf numFmtId="49" fontId="0" fillId="0" borderId="0" xfId="180" applyNumberFormat="1" applyAlignment="1">
      <alignment horizontal="left" vertical="center"/>
      <protection/>
    </xf>
    <xf numFmtId="0" fontId="0" fillId="0" borderId="0" xfId="164" applyFont="1" applyAlignment="1">
      <alignment horizontal="center"/>
      <protection/>
    </xf>
    <xf numFmtId="1" fontId="0" fillId="0" borderId="0" xfId="164" applyNumberFormat="1" applyFont="1" applyAlignment="1">
      <alignment horizontal="center" vertical="center"/>
      <protection/>
    </xf>
    <xf numFmtId="0" fontId="0" fillId="0" borderId="0" xfId="164" applyFont="1" applyAlignment="1">
      <alignment vertical="center"/>
      <protection/>
    </xf>
    <xf numFmtId="2" fontId="21" fillId="0" borderId="0" xfId="180" applyNumberFormat="1" applyFont="1" applyAlignment="1">
      <alignment horizontal="center" vertical="center"/>
      <protection/>
    </xf>
    <xf numFmtId="49" fontId="18" fillId="0" borderId="0" xfId="149" applyNumberFormat="1" applyFont="1" applyAlignment="1">
      <alignment horizontal="left" vertical="top"/>
      <protection/>
    </xf>
    <xf numFmtId="0" fontId="0" fillId="0" borderId="0" xfId="149" applyAlignment="1">
      <alignment horizontal="left" vertical="center"/>
      <protection/>
    </xf>
    <xf numFmtId="0" fontId="0" fillId="0" borderId="0" xfId="164" applyFont="1" applyAlignment="1">
      <alignment horizontal="center" vertical="center"/>
      <protection/>
    </xf>
    <xf numFmtId="0" fontId="0" fillId="0" borderId="0" xfId="164" applyFont="1" applyAlignment="1">
      <alignment horizontal="justify" vertical="top"/>
      <protection/>
    </xf>
    <xf numFmtId="0" fontId="0" fillId="0" borderId="0" xfId="87" applyFont="1" applyAlignment="1">
      <alignment horizontal="center"/>
      <protection/>
    </xf>
    <xf numFmtId="3" fontId="0" fillId="0" borderId="0" xfId="87" applyNumberFormat="1" applyFont="1">
      <alignment/>
      <protection/>
    </xf>
    <xf numFmtId="0" fontId="0" fillId="0" borderId="0" xfId="87" applyFont="1" applyAlignment="1">
      <alignment horizontal="left" vertical="center"/>
      <protection/>
    </xf>
    <xf numFmtId="3" fontId="0" fillId="0" borderId="0" xfId="87" applyNumberFormat="1" applyFont="1" applyAlignment="1">
      <alignment horizontal="center" vertical="center"/>
      <protection/>
    </xf>
    <xf numFmtId="0" fontId="0" fillId="0" borderId="0" xfId="180" applyFont="1" applyAlignment="1">
      <alignment horizontal="justify" vertical="center" wrapText="1"/>
      <protection/>
    </xf>
    <xf numFmtId="0" fontId="130" fillId="0" borderId="0" xfId="180" applyFont="1" applyAlignment="1">
      <alignment horizontal="center" vertical="center"/>
      <protection/>
    </xf>
    <xf numFmtId="0" fontId="21" fillId="0" borderId="0" xfId="129" applyFont="1" applyAlignment="1">
      <alignment horizontal="left" vertical="center"/>
      <protection/>
    </xf>
    <xf numFmtId="49" fontId="0" fillId="0" borderId="0" xfId="180" applyNumberFormat="1" applyFont="1" applyAlignment="1">
      <alignment horizontal="justify" vertical="top" wrapText="1"/>
      <protection/>
    </xf>
    <xf numFmtId="0" fontId="0" fillId="0" borderId="0" xfId="127" applyFont="1" applyAlignment="1">
      <alignment horizontal="right"/>
      <protection/>
    </xf>
    <xf numFmtId="49" fontId="0" fillId="0" borderId="0" xfId="184" applyNumberFormat="1" applyFont="1" applyAlignment="1">
      <alignment horizontal="left" vertical="top"/>
      <protection/>
    </xf>
    <xf numFmtId="0" fontId="0" fillId="0" borderId="0" xfId="184" applyFont="1" applyAlignment="1">
      <alignment horizontal="justify" vertical="top"/>
      <protection/>
    </xf>
    <xf numFmtId="0" fontId="0" fillId="0" borderId="0" xfId="184" applyFont="1" applyAlignment="1">
      <alignment horizontal="center"/>
      <protection/>
    </xf>
    <xf numFmtId="49" fontId="0" fillId="0" borderId="0" xfId="184" applyNumberFormat="1" applyFont="1" applyAlignment="1">
      <alignment horizontal="left" vertical="top"/>
      <protection/>
    </xf>
    <xf numFmtId="0" fontId="0" fillId="0" borderId="0" xfId="164" applyFont="1" applyAlignment="1">
      <alignment horizontal="left" vertical="center"/>
      <protection/>
    </xf>
    <xf numFmtId="0" fontId="0" fillId="0" borderId="0" xfId="184" applyFont="1" applyAlignment="1">
      <alignment horizontal="justify" vertical="top" wrapText="1"/>
      <protection/>
    </xf>
    <xf numFmtId="0" fontId="0" fillId="0" borderId="0" xfId="184" applyFont="1" applyAlignment="1">
      <alignment horizontal="center"/>
      <protection/>
    </xf>
    <xf numFmtId="1" fontId="0" fillId="0" borderId="0" xfId="184" applyNumberFormat="1" applyFont="1" applyAlignment="1">
      <alignment horizontal="center" vertical="center"/>
      <protection/>
    </xf>
    <xf numFmtId="49" fontId="0" fillId="0" borderId="0" xfId="164" applyNumberFormat="1" applyFont="1" applyAlignment="1">
      <alignment horizontal="justify" vertical="top" wrapText="1"/>
      <protection/>
    </xf>
    <xf numFmtId="1" fontId="0" fillId="0" borderId="0" xfId="164" applyNumberFormat="1" applyFont="1" applyAlignment="1">
      <alignment horizontal="center"/>
      <protection/>
    </xf>
    <xf numFmtId="49" fontId="0" fillId="0" borderId="0" xfId="164" applyNumberFormat="1" applyFont="1" applyAlignment="1">
      <alignment horizontal="left" vertical="top" wrapText="1"/>
      <protection/>
    </xf>
    <xf numFmtId="0" fontId="18" fillId="0" borderId="0" xfId="164" applyFont="1">
      <alignment/>
      <protection/>
    </xf>
    <xf numFmtId="1" fontId="0" fillId="0" borderId="0" xfId="134" applyNumberFormat="1" applyFont="1" applyAlignment="1">
      <alignment horizontal="left" vertical="top"/>
      <protection/>
    </xf>
    <xf numFmtId="49" fontId="0" fillId="0" borderId="0" xfId="188" applyNumberFormat="1" applyAlignment="1">
      <alignment horizontal="justify" vertical="top" wrapText="1"/>
      <protection/>
    </xf>
    <xf numFmtId="0" fontId="41" fillId="0" borderId="0" xfId="180" applyFont="1" applyAlignment="1">
      <alignment horizontal="justify" vertical="top"/>
      <protection/>
    </xf>
    <xf numFmtId="0" fontId="0" fillId="0" borderId="0" xfId="180" applyFont="1" applyAlignment="1">
      <alignment horizontal="center" wrapText="1"/>
      <protection/>
    </xf>
    <xf numFmtId="1" fontId="0" fillId="0" borderId="0" xfId="180" applyNumberFormat="1" applyFont="1" applyAlignment="1">
      <alignment horizontal="center"/>
      <protection/>
    </xf>
    <xf numFmtId="0" fontId="0" fillId="0" borderId="0" xfId="180" applyFont="1" applyAlignment="1">
      <alignment horizontal="center"/>
      <protection/>
    </xf>
    <xf numFmtId="0" fontId="0" fillId="0" borderId="0" xfId="165" applyAlignment="1">
      <alignment horizontal="center" vertical="top"/>
      <protection/>
    </xf>
    <xf numFmtId="0" fontId="0" fillId="0" borderId="0" xfId="165" applyAlignment="1">
      <alignment horizontal="justify" vertical="top"/>
      <protection/>
    </xf>
    <xf numFmtId="0" fontId="0" fillId="0" borderId="0" xfId="165" applyAlignment="1">
      <alignment horizontal="center"/>
      <protection/>
    </xf>
    <xf numFmtId="49" fontId="0" fillId="0" borderId="0" xfId="166" applyNumberFormat="1" applyAlignment="1">
      <alignment horizontal="center" vertical="top"/>
      <protection/>
    </xf>
    <xf numFmtId="0" fontId="0" fillId="0" borderId="0" xfId="166" applyFont="1" applyAlignment="1">
      <alignment horizontal="justify" vertical="top" wrapText="1"/>
      <protection/>
    </xf>
    <xf numFmtId="0" fontId="0" fillId="0" borderId="0" xfId="166" applyAlignment="1">
      <alignment horizontal="center"/>
      <protection/>
    </xf>
    <xf numFmtId="1" fontId="0" fillId="0" borderId="0" xfId="166" applyNumberFormat="1" applyAlignment="1">
      <alignment horizontal="center"/>
      <protection/>
    </xf>
    <xf numFmtId="49" fontId="0" fillId="0" borderId="0" xfId="188" applyNumberFormat="1" applyAlignment="1">
      <alignment horizontal="center" vertical="top"/>
      <protection/>
    </xf>
    <xf numFmtId="0" fontId="0" fillId="0" borderId="0" xfId="188" applyAlignment="1">
      <alignment horizontal="center"/>
      <protection/>
    </xf>
    <xf numFmtId="1" fontId="0" fillId="0" borderId="0" xfId="188" applyNumberFormat="1" applyAlignment="1">
      <alignment horizontal="center"/>
      <protection/>
    </xf>
    <xf numFmtId="2" fontId="0" fillId="0" borderId="0" xfId="126" applyNumberFormat="1" applyFont="1" applyAlignment="1">
      <alignment horizontal="center" vertical="center"/>
      <protection/>
    </xf>
    <xf numFmtId="4" fontId="0" fillId="0" borderId="0" xfId="126" applyNumberFormat="1" applyFont="1" applyAlignment="1">
      <alignment horizontal="center" vertical="center"/>
      <protection/>
    </xf>
    <xf numFmtId="4" fontId="40" fillId="0" borderId="0" xfId="180" applyNumberFormat="1" applyFont="1" applyAlignment="1">
      <alignment horizontal="right" wrapText="1"/>
      <protection/>
    </xf>
    <xf numFmtId="2" fontId="21" fillId="0" borderId="14" xfId="180" applyNumberFormat="1" applyFont="1" applyBorder="1" applyAlignment="1">
      <alignment horizontal="center" vertical="center"/>
      <protection/>
    </xf>
    <xf numFmtId="49" fontId="21" fillId="0" borderId="0" xfId="180" applyNumberFormat="1" applyFont="1" applyAlignment="1">
      <alignment horizontal="center" vertical="center"/>
      <protection/>
    </xf>
    <xf numFmtId="0" fontId="20" fillId="0" borderId="0" xfId="152" applyAlignment="1">
      <alignment vertical="center"/>
      <protection/>
    </xf>
    <xf numFmtId="0" fontId="18" fillId="0" borderId="20" xfId="152" applyFont="1" applyBorder="1" applyAlignment="1">
      <alignment horizontal="right" vertical="center"/>
      <protection/>
    </xf>
    <xf numFmtId="4" fontId="22" fillId="0" borderId="20" xfId="152" applyNumberFormat="1" applyFont="1" applyBorder="1" applyAlignment="1">
      <alignment horizontal="right" vertical="center"/>
      <protection/>
    </xf>
    <xf numFmtId="0" fontId="22" fillId="0" borderId="0" xfId="180" applyFont="1" applyAlignment="1">
      <alignment horizontal="left" vertical="center"/>
      <protection/>
    </xf>
    <xf numFmtId="49" fontId="22" fillId="0" borderId="0" xfId="180" applyNumberFormat="1" applyFont="1" applyAlignment="1">
      <alignment horizontal="left" vertical="center"/>
      <protection/>
    </xf>
    <xf numFmtId="0" fontId="18" fillId="0" borderId="0" xfId="152" applyFont="1">
      <alignment/>
      <protection/>
    </xf>
    <xf numFmtId="0" fontId="18" fillId="0" borderId="0" xfId="152" applyFont="1" applyAlignment="1">
      <alignment vertical="center"/>
      <protection/>
    </xf>
    <xf numFmtId="0" fontId="18" fillId="0" borderId="0" xfId="152" applyFont="1" applyAlignment="1">
      <alignment vertical="top" wrapText="1"/>
      <protection/>
    </xf>
    <xf numFmtId="4" fontId="22" fillId="0" borderId="17" xfId="152" applyNumberFormat="1" applyFont="1" applyBorder="1" applyAlignment="1">
      <alignment horizontal="right" vertical="center"/>
      <protection/>
    </xf>
    <xf numFmtId="1" fontId="18" fillId="0" borderId="0" xfId="152" applyNumberFormat="1" applyFont="1" applyAlignment="1">
      <alignment horizontal="center" vertical="center"/>
      <protection/>
    </xf>
    <xf numFmtId="0" fontId="18" fillId="0" borderId="0" xfId="180" applyFont="1">
      <alignment/>
      <protection/>
    </xf>
    <xf numFmtId="49" fontId="21" fillId="48" borderId="13" xfId="240" applyNumberFormat="1" applyFont="1" applyFill="1" applyBorder="1" applyAlignment="1">
      <alignment horizontal="center" vertical="top" wrapText="1"/>
      <protection/>
    </xf>
    <xf numFmtId="49" fontId="21" fillId="48" borderId="16" xfId="240" applyNumberFormat="1" applyFont="1" applyFill="1" applyBorder="1" applyAlignment="1">
      <alignment horizontal="center" vertical="center"/>
      <protection/>
    </xf>
    <xf numFmtId="0" fontId="0" fillId="48" borderId="16" xfId="240" applyFont="1" applyFill="1" applyBorder="1" applyAlignment="1">
      <alignment horizontal="center" vertical="center" wrapText="1"/>
      <protection/>
    </xf>
    <xf numFmtId="0" fontId="21" fillId="48" borderId="16" xfId="240" applyFont="1" applyFill="1" applyBorder="1" applyAlignment="1">
      <alignment horizontal="center" vertical="center" wrapText="1"/>
      <protection/>
    </xf>
    <xf numFmtId="2" fontId="0" fillId="0" borderId="0" xfId="180" applyNumberFormat="1" applyAlignment="1">
      <alignment vertical="top"/>
      <protection/>
    </xf>
    <xf numFmtId="49" fontId="45" fillId="0" borderId="0" xfId="240" applyNumberFormat="1" applyFont="1" applyAlignment="1">
      <alignment horizontal="center" vertical="center" wrapText="1"/>
      <protection/>
    </xf>
    <xf numFmtId="49" fontId="21" fillId="0" borderId="0" xfId="180" applyNumberFormat="1" applyFont="1" applyAlignment="1">
      <alignment horizontal="justify" vertical="top"/>
      <protection/>
    </xf>
    <xf numFmtId="0" fontId="0" fillId="0" borderId="0" xfId="240" applyFont="1" applyAlignment="1">
      <alignment horizontal="center" vertical="center" wrapText="1"/>
      <protection/>
    </xf>
    <xf numFmtId="0" fontId="21" fillId="0" borderId="0" xfId="240" applyFont="1" applyAlignment="1">
      <alignment horizontal="center" vertical="center" wrapText="1"/>
      <protection/>
    </xf>
    <xf numFmtId="49" fontId="21" fillId="0" borderId="0" xfId="180" applyNumberFormat="1" applyFont="1" applyAlignment="1">
      <alignment horizontal="center" vertical="top"/>
      <protection/>
    </xf>
    <xf numFmtId="2" fontId="0" fillId="0" borderId="0" xfId="240" applyNumberFormat="1" applyFont="1" applyAlignment="1">
      <alignment horizontal="right" wrapText="1"/>
      <protection/>
    </xf>
    <xf numFmtId="2" fontId="0" fillId="0" borderId="0" xfId="180" applyNumberFormat="1" applyAlignment="1">
      <alignment horizontal="right"/>
      <protection/>
    </xf>
    <xf numFmtId="49" fontId="0" fillId="0" borderId="0" xfId="240" applyNumberFormat="1" applyFont="1" applyAlignment="1">
      <alignment horizontal="center" vertical="top" wrapText="1"/>
      <protection/>
    </xf>
    <xf numFmtId="0" fontId="131" fillId="0" borderId="0" xfId="170" applyFont="1" applyAlignment="1">
      <alignment vertical="top" wrapText="1"/>
      <protection/>
    </xf>
    <xf numFmtId="0" fontId="0" fillId="0" borderId="0" xfId="240" applyFont="1" applyAlignment="1">
      <alignment horizontal="center" wrapText="1"/>
      <protection/>
    </xf>
    <xf numFmtId="49" fontId="0" fillId="0" borderId="0" xfId="180" applyNumberFormat="1" applyAlignment="1">
      <alignment horizontal="left" vertical="top" wrapText="1"/>
      <protection/>
    </xf>
    <xf numFmtId="0" fontId="131" fillId="0" borderId="0" xfId="180" applyFont="1" applyAlignment="1">
      <alignment vertical="top" wrapText="1"/>
      <protection/>
    </xf>
    <xf numFmtId="0" fontId="0" fillId="0" borderId="0" xfId="180" applyAlignment="1">
      <alignment horizontal="left" vertical="top" wrapText="1"/>
      <protection/>
    </xf>
    <xf numFmtId="0" fontId="131" fillId="0" borderId="0" xfId="170" applyFont="1" applyAlignment="1">
      <alignment horizontal="left" vertical="top" wrapText="1"/>
      <protection/>
    </xf>
    <xf numFmtId="0" fontId="131" fillId="0" borderId="0" xfId="170" applyFont="1" applyAlignment="1">
      <alignment horizontal="center"/>
      <protection/>
    </xf>
    <xf numFmtId="0" fontId="21" fillId="0" borderId="0" xfId="180" applyFont="1" applyAlignment="1">
      <alignment wrapText="1"/>
      <protection/>
    </xf>
    <xf numFmtId="2" fontId="0" fillId="0" borderId="0" xfId="180" applyNumberFormat="1" applyAlignment="1">
      <alignment horizontal="right" wrapText="1"/>
      <protection/>
    </xf>
    <xf numFmtId="49" fontId="45" fillId="0" borderId="0" xfId="180" applyNumberFormat="1" applyFont="1" applyAlignment="1">
      <alignment horizontal="center" vertical="top"/>
      <protection/>
    </xf>
    <xf numFmtId="49" fontId="21" fillId="0" borderId="0" xfId="180" applyNumberFormat="1" applyFont="1" applyAlignment="1">
      <alignment horizontal="left" vertical="top"/>
      <protection/>
    </xf>
    <xf numFmtId="0" fontId="18" fillId="0" borderId="0" xfId="180" applyFont="1" applyAlignment="1">
      <alignment horizontal="center" vertical="top"/>
      <protection/>
    </xf>
    <xf numFmtId="4" fontId="0" fillId="0" borderId="0" xfId="180" applyNumberFormat="1" applyAlignment="1">
      <alignment vertical="top"/>
      <protection/>
    </xf>
    <xf numFmtId="4" fontId="0" fillId="0" borderId="0" xfId="180" applyNumberFormat="1" applyAlignment="1">
      <alignment horizontal="right"/>
      <protection/>
    </xf>
    <xf numFmtId="49" fontId="21" fillId="0" borderId="0" xfId="180" applyNumberFormat="1" applyFont="1" applyAlignment="1">
      <alignment horizontal="left" vertical="top" wrapText="1"/>
      <protection/>
    </xf>
    <xf numFmtId="0" fontId="0" fillId="0" borderId="0" xfId="256" applyNumberFormat="1" applyFont="1" applyAlignment="1">
      <alignment horizontal="left" vertical="top" wrapText="1" shrinkToFit="1"/>
    </xf>
    <xf numFmtId="0" fontId="130" fillId="0" borderId="0" xfId="256" applyNumberFormat="1" applyFont="1" applyAlignment="1">
      <alignment horizontal="left" vertical="top" wrapText="1" shrinkToFit="1"/>
    </xf>
    <xf numFmtId="167" fontId="0" fillId="0" borderId="0" xfId="180" applyNumberFormat="1" applyAlignment="1">
      <alignment horizontal="center"/>
      <protection/>
    </xf>
    <xf numFmtId="0" fontId="0" fillId="0" borderId="0" xfId="169" applyFont="1" applyAlignment="1">
      <alignment vertical="top" wrapText="1"/>
      <protection/>
    </xf>
    <xf numFmtId="0" fontId="131" fillId="0" borderId="0" xfId="171" applyFont="1" applyAlignment="1">
      <alignment horizontal="left" vertical="top" wrapText="1"/>
      <protection/>
    </xf>
    <xf numFmtId="0" fontId="0" fillId="0" borderId="0" xfId="174">
      <alignment/>
      <protection/>
    </xf>
    <xf numFmtId="0" fontId="21" fillId="0" borderId="0" xfId="174" applyFont="1">
      <alignment/>
      <protection/>
    </xf>
    <xf numFmtId="0" fontId="0" fillId="0" borderId="0" xfId="174" applyAlignment="1">
      <alignment horizontal="center"/>
      <protection/>
    </xf>
    <xf numFmtId="0" fontId="0" fillId="0" borderId="0" xfId="174" applyAlignment="1">
      <alignment horizontal="right"/>
      <protection/>
    </xf>
    <xf numFmtId="0" fontId="18" fillId="0" borderId="0" xfId="174" applyFont="1">
      <alignment/>
      <protection/>
    </xf>
    <xf numFmtId="2" fontId="0" fillId="0" borderId="0" xfId="174" applyNumberFormat="1" applyAlignment="1">
      <alignment vertical="top"/>
      <protection/>
    </xf>
    <xf numFmtId="49" fontId="45" fillId="0" borderId="0" xfId="174" applyNumberFormat="1" applyFont="1" applyAlignment="1">
      <alignment horizontal="center" vertical="top"/>
      <protection/>
    </xf>
    <xf numFmtId="49" fontId="21" fillId="0" borderId="0" xfId="174" applyNumberFormat="1" applyFont="1" applyAlignment="1">
      <alignment horizontal="left" vertical="top"/>
      <protection/>
    </xf>
    <xf numFmtId="0" fontId="18" fillId="0" borderId="0" xfId="174" applyFont="1" applyAlignment="1">
      <alignment horizontal="center" vertical="top"/>
      <protection/>
    </xf>
    <xf numFmtId="4" fontId="0" fillId="0" borderId="0" xfId="174" applyNumberFormat="1" applyAlignment="1">
      <alignment vertical="top"/>
      <protection/>
    </xf>
    <xf numFmtId="49" fontId="0" fillId="0" borderId="0" xfId="174" applyNumberFormat="1" applyAlignment="1">
      <alignment horizontal="center" vertical="top"/>
      <protection/>
    </xf>
    <xf numFmtId="49" fontId="0" fillId="0" borderId="0" xfId="174" applyNumberFormat="1" applyAlignment="1">
      <alignment horizontal="left" vertical="top"/>
      <protection/>
    </xf>
    <xf numFmtId="0" fontId="0" fillId="0" borderId="0" xfId="174" applyAlignment="1">
      <alignment horizontal="center" vertical="top"/>
      <protection/>
    </xf>
    <xf numFmtId="167" fontId="0" fillId="0" borderId="0" xfId="174" applyNumberFormat="1" applyAlignment="1">
      <alignment vertical="top"/>
      <protection/>
    </xf>
    <xf numFmtId="167" fontId="0" fillId="0" borderId="0" xfId="174" applyNumberFormat="1">
      <alignment/>
      <protection/>
    </xf>
    <xf numFmtId="0" fontId="0" fillId="0" borderId="0" xfId="174" applyAlignment="1">
      <alignment wrapText="1"/>
      <protection/>
    </xf>
    <xf numFmtId="167" fontId="0" fillId="0" borderId="0" xfId="174" applyNumberFormat="1" applyAlignment="1">
      <alignment horizontal="center"/>
      <protection/>
    </xf>
    <xf numFmtId="167" fontId="0" fillId="0" borderId="0" xfId="174" applyNumberFormat="1" applyAlignment="1">
      <alignment horizontal="center" vertical="top"/>
      <protection/>
    </xf>
    <xf numFmtId="2" fontId="0" fillId="0" borderId="0" xfId="174" applyNumberFormat="1" applyAlignment="1">
      <alignment horizontal="right"/>
      <protection/>
    </xf>
    <xf numFmtId="167" fontId="21" fillId="0" borderId="0" xfId="174" applyNumberFormat="1" applyFont="1" applyAlignment="1">
      <alignment horizontal="center"/>
      <protection/>
    </xf>
    <xf numFmtId="49" fontId="21" fillId="0" borderId="0" xfId="240" applyNumberFormat="1" applyFont="1" applyAlignment="1">
      <alignment horizontal="center" vertical="center" wrapText="1"/>
      <protection/>
    </xf>
    <xf numFmtId="49" fontId="21" fillId="0" borderId="0" xfId="240" applyNumberFormat="1" applyFont="1" applyAlignment="1">
      <alignment horizontal="center" vertical="center"/>
      <protection/>
    </xf>
    <xf numFmtId="4" fontId="0" fillId="0" borderId="0" xfId="174" applyNumberFormat="1" applyAlignment="1">
      <alignment horizontal="center"/>
      <protection/>
    </xf>
    <xf numFmtId="2" fontId="0" fillId="0" borderId="0" xfId="174" applyNumberFormat="1" applyAlignment="1">
      <alignment horizontal="center"/>
      <protection/>
    </xf>
    <xf numFmtId="49" fontId="21" fillId="0" borderId="0" xfId="174" applyNumberFormat="1" applyFont="1" applyAlignment="1">
      <alignment horizontal="center" vertical="top"/>
      <protection/>
    </xf>
    <xf numFmtId="49" fontId="21" fillId="0" borderId="0" xfId="174" applyNumberFormat="1" applyFont="1" applyAlignment="1">
      <alignment horizontal="left" vertical="top" wrapText="1"/>
      <protection/>
    </xf>
    <xf numFmtId="49" fontId="0" fillId="0" borderId="0" xfId="174" applyNumberFormat="1" applyAlignment="1">
      <alignment horizontal="left" vertical="top" wrapText="1"/>
      <protection/>
    </xf>
    <xf numFmtId="0" fontId="0" fillId="0" borderId="0" xfId="168" applyAlignment="1" applyProtection="1">
      <alignment vertical="top" wrapText="1"/>
      <protection locked="0"/>
    </xf>
    <xf numFmtId="179" fontId="0" fillId="0" borderId="0" xfId="174" applyNumberFormat="1" applyAlignment="1">
      <alignment horizontal="left" vertical="top" wrapText="1"/>
      <protection/>
    </xf>
    <xf numFmtId="0" fontId="131" fillId="0" borderId="0" xfId="174" applyFont="1" applyAlignment="1">
      <alignment horizontal="left" vertical="top" wrapText="1"/>
      <protection/>
    </xf>
    <xf numFmtId="0" fontId="0" fillId="0" borderId="0" xfId="174" applyAlignment="1">
      <alignment horizontal="left" vertical="top" wrapText="1"/>
      <protection/>
    </xf>
    <xf numFmtId="0" fontId="0" fillId="0" borderId="0" xfId="185" applyAlignment="1">
      <alignment horizontal="center" wrapText="1"/>
      <protection/>
    </xf>
    <xf numFmtId="0" fontId="0" fillId="0" borderId="0" xfId="174" applyAlignment="1">
      <alignment vertical="top" wrapText="1"/>
      <protection/>
    </xf>
    <xf numFmtId="4" fontId="0" fillId="0" borderId="0" xfId="174" applyNumberFormat="1" applyAlignment="1">
      <alignment horizontal="right"/>
      <protection/>
    </xf>
    <xf numFmtId="0" fontId="21" fillId="0" borderId="0" xfId="174" applyFont="1" applyAlignment="1">
      <alignment wrapText="1"/>
      <protection/>
    </xf>
    <xf numFmtId="0" fontId="0" fillId="0" borderId="0" xfId="168">
      <alignment/>
      <protection/>
    </xf>
    <xf numFmtId="0" fontId="0" fillId="0" borderId="0" xfId="168" applyAlignment="1">
      <alignment horizontal="right"/>
      <protection/>
    </xf>
    <xf numFmtId="0" fontId="18" fillId="0" borderId="0" xfId="168" applyFont="1">
      <alignment/>
      <protection/>
    </xf>
    <xf numFmtId="2" fontId="0" fillId="0" borderId="0" xfId="168" applyNumberFormat="1" applyAlignment="1">
      <alignment vertical="top"/>
      <protection/>
    </xf>
    <xf numFmtId="49" fontId="45" fillId="0" borderId="0" xfId="240" applyNumberFormat="1" applyFont="1" applyAlignment="1">
      <alignment horizontal="center" vertical="top" wrapText="1"/>
      <protection/>
    </xf>
    <xf numFmtId="0" fontId="21" fillId="0" borderId="0" xfId="168" applyFont="1" applyAlignment="1">
      <alignment wrapText="1"/>
      <protection/>
    </xf>
    <xf numFmtId="0" fontId="0" fillId="0" borderId="0" xfId="168" applyAlignment="1">
      <alignment horizontal="center"/>
      <protection/>
    </xf>
    <xf numFmtId="0" fontId="21" fillId="0" borderId="0" xfId="168" applyFont="1">
      <alignment/>
      <protection/>
    </xf>
    <xf numFmtId="2" fontId="0" fillId="0" borderId="0" xfId="168" applyNumberFormat="1" applyAlignment="1">
      <alignment horizontal="center" vertical="top"/>
      <protection/>
    </xf>
    <xf numFmtId="0" fontId="0" fillId="0" borderId="0" xfId="168" applyAlignment="1">
      <alignment vertical="top" wrapText="1"/>
      <protection/>
    </xf>
    <xf numFmtId="0" fontId="131" fillId="0" borderId="0" xfId="168" applyFont="1" applyAlignment="1">
      <alignment horizontal="center" vertical="top"/>
      <protection/>
    </xf>
    <xf numFmtId="0" fontId="131" fillId="0" borderId="0" xfId="168" applyFont="1" applyAlignment="1">
      <alignment horizontal="left" vertical="top" wrapText="1"/>
      <protection/>
    </xf>
    <xf numFmtId="0" fontId="131" fillId="0" borderId="0" xfId="168" applyFont="1" applyAlignment="1">
      <alignment horizontal="center"/>
      <protection/>
    </xf>
    <xf numFmtId="0" fontId="0" fillId="0" borderId="0" xfId="185" applyAlignment="1" applyProtection="1">
      <alignment vertical="top" wrapText="1"/>
      <protection locked="0"/>
    </xf>
    <xf numFmtId="49" fontId="0" fillId="0" borderId="0" xfId="120" applyNumberFormat="1" applyAlignment="1">
      <alignment horizontal="left" vertical="top" wrapText="1"/>
      <protection/>
    </xf>
    <xf numFmtId="0" fontId="0" fillId="0" borderId="0" xfId="168" applyAlignment="1">
      <alignment horizontal="left" vertical="top" wrapText="1"/>
      <protection/>
    </xf>
    <xf numFmtId="0" fontId="130" fillId="0" borderId="0" xfId="168" applyFont="1" applyAlignment="1">
      <alignment horizontal="left" vertical="top" wrapText="1"/>
      <protection/>
    </xf>
    <xf numFmtId="0" fontId="0" fillId="0" borderId="0" xfId="168" applyAlignment="1">
      <alignment horizontal="center" vertical="top"/>
      <protection/>
    </xf>
    <xf numFmtId="2" fontId="0" fillId="0" borderId="0" xfId="168" applyNumberFormat="1" applyAlignment="1">
      <alignment horizontal="center"/>
      <protection/>
    </xf>
    <xf numFmtId="2" fontId="0" fillId="0" borderId="0" xfId="168" applyNumberFormat="1" applyAlignment="1">
      <alignment horizontal="right"/>
      <protection/>
    </xf>
    <xf numFmtId="4" fontId="0" fillId="0" borderId="0" xfId="168" applyNumberFormat="1" applyAlignment="1">
      <alignment horizontal="right"/>
      <protection/>
    </xf>
    <xf numFmtId="167" fontId="0" fillId="0" borderId="0" xfId="168" applyNumberFormat="1" applyAlignment="1">
      <alignment horizontal="center"/>
      <protection/>
    </xf>
    <xf numFmtId="49" fontId="45" fillId="0" borderId="0" xfId="168" applyNumberFormat="1" applyFont="1" applyAlignment="1">
      <alignment horizontal="center" vertical="top"/>
      <protection/>
    </xf>
    <xf numFmtId="49" fontId="48" fillId="0" borderId="0" xfId="168" applyNumberFormat="1" applyFont="1" applyAlignment="1">
      <alignment vertical="top" wrapText="1"/>
      <protection/>
    </xf>
    <xf numFmtId="49" fontId="21" fillId="0" borderId="0" xfId="168" applyNumberFormat="1" applyFont="1" applyAlignment="1">
      <alignment horizontal="left" vertical="top" wrapText="1"/>
      <protection/>
    </xf>
    <xf numFmtId="0" fontId="45" fillId="0" borderId="0" xfId="168" applyFont="1" applyAlignment="1">
      <alignment horizontal="center" vertical="top"/>
      <protection/>
    </xf>
    <xf numFmtId="4" fontId="45" fillId="0" borderId="0" xfId="168" applyNumberFormat="1" applyFont="1" applyAlignment="1">
      <alignment vertical="top"/>
      <protection/>
    </xf>
    <xf numFmtId="49" fontId="21" fillId="0" borderId="0" xfId="168" applyNumberFormat="1" applyFont="1" applyAlignment="1">
      <alignment horizontal="center" vertical="top"/>
      <protection/>
    </xf>
    <xf numFmtId="49" fontId="21" fillId="0" borderId="0" xfId="168" applyNumberFormat="1" applyFont="1" applyAlignment="1">
      <alignment horizontal="left" vertical="top"/>
      <protection/>
    </xf>
    <xf numFmtId="4" fontId="0" fillId="0" borderId="0" xfId="168" applyNumberFormat="1" applyAlignment="1">
      <alignment vertical="top"/>
      <protection/>
    </xf>
    <xf numFmtId="49" fontId="0" fillId="0" borderId="0" xfId="168" applyNumberFormat="1" applyAlignment="1">
      <alignment horizontal="left" vertical="top"/>
      <protection/>
    </xf>
    <xf numFmtId="49" fontId="48" fillId="0" borderId="0" xfId="168" applyNumberFormat="1" applyFont="1" applyAlignment="1">
      <alignment horizontal="right" vertical="top"/>
      <protection/>
    </xf>
    <xf numFmtId="4" fontId="21" fillId="0" borderId="0" xfId="168" applyNumberFormat="1" applyFont="1" applyAlignment="1">
      <alignment horizontal="right"/>
      <protection/>
    </xf>
    <xf numFmtId="49" fontId="0" fillId="0" borderId="0" xfId="168" applyNumberFormat="1" applyAlignment="1">
      <alignment horizontal="center" vertical="top"/>
      <protection/>
    </xf>
    <xf numFmtId="4" fontId="0" fillId="58" borderId="0" xfId="168" applyNumberFormat="1" applyFill="1" applyAlignment="1">
      <alignment vertical="top"/>
      <protection/>
    </xf>
    <xf numFmtId="49" fontId="71" fillId="0" borderId="0" xfId="124" applyNumberFormat="1" applyFont="1" applyFill="1" applyBorder="1" applyAlignment="1" applyProtection="1">
      <alignment horizontal="right"/>
      <protection/>
    </xf>
    <xf numFmtId="4" fontId="71" fillId="0" borderId="0" xfId="124" applyNumberFormat="1" applyFont="1" applyFill="1" applyBorder="1" applyAlignment="1" applyProtection="1">
      <alignment horizontal="left"/>
      <protection/>
    </xf>
    <xf numFmtId="0" fontId="25" fillId="0" borderId="0" xfId="183" applyFont="1" applyAlignment="1">
      <alignment horizontal="justify" vertical="top" wrapText="1"/>
      <protection/>
    </xf>
    <xf numFmtId="0" fontId="25" fillId="0" borderId="0" xfId="183" applyFont="1" applyAlignment="1">
      <alignment horizontal="left" vertical="top" wrapText="1"/>
      <protection/>
    </xf>
    <xf numFmtId="49" fontId="24" fillId="0" borderId="0" xfId="183" applyNumberFormat="1" applyFont="1" applyAlignment="1">
      <alignment horizontal="left" vertical="center" wrapText="1"/>
      <protection/>
    </xf>
    <xf numFmtId="49" fontId="24" fillId="0" borderId="0" xfId="183" applyNumberFormat="1" applyFont="1" applyAlignment="1">
      <alignment horizontal="left" vertical="center"/>
      <protection/>
    </xf>
    <xf numFmtId="0" fontId="26" fillId="0" borderId="0" xfId="137" applyFont="1" applyAlignment="1">
      <alignment horizontal="center" vertical="top" wrapText="1"/>
      <protection/>
    </xf>
    <xf numFmtId="0" fontId="25" fillId="0" borderId="0" xfId="183" applyFont="1" applyAlignment="1">
      <alignment horizontal="justify" vertical="justify" wrapText="1"/>
      <protection/>
    </xf>
    <xf numFmtId="169" fontId="117" fillId="0" borderId="0" xfId="183" applyNumberFormat="1" applyFont="1" applyAlignment="1">
      <alignment horizontal="left" vertical="center"/>
      <protection/>
    </xf>
    <xf numFmtId="49" fontId="26" fillId="0" borderId="0" xfId="183" applyNumberFormat="1" applyFont="1" applyAlignment="1">
      <alignment horizontal="center" vertical="center"/>
      <protection/>
    </xf>
    <xf numFmtId="0" fontId="25" fillId="0" borderId="0" xfId="183" applyFont="1" applyAlignment="1">
      <alignment horizontal="left"/>
      <protection/>
    </xf>
    <xf numFmtId="169" fontId="25" fillId="0" borderId="0" xfId="183" applyNumberFormat="1" applyFont="1" applyAlignment="1">
      <alignment horizontal="left" vertical="center"/>
      <protection/>
    </xf>
    <xf numFmtId="0" fontId="0" fillId="0" borderId="0" xfId="152" applyFont="1" applyAlignment="1">
      <alignment vertical="top" wrapText="1"/>
      <protection/>
    </xf>
    <xf numFmtId="0" fontId="42" fillId="0" borderId="17" xfId="152" applyFont="1" applyBorder="1" applyAlignment="1">
      <alignment horizontal="left" vertical="center"/>
      <protection/>
    </xf>
    <xf numFmtId="49" fontId="22" fillId="0" borderId="0" xfId="152" applyNumberFormat="1" applyFont="1" applyAlignment="1">
      <alignment horizontal="left" vertical="center" wrapText="1"/>
      <protection/>
    </xf>
    <xf numFmtId="0" fontId="38" fillId="0" borderId="0" xfId="152" applyFont="1" applyAlignment="1">
      <alignment horizontal="center" vertical="center"/>
      <protection/>
    </xf>
    <xf numFmtId="4" fontId="18" fillId="0" borderId="0" xfId="152" applyNumberFormat="1" applyFont="1" applyAlignment="1">
      <alignment horizontal="center" vertical="center"/>
      <protection/>
    </xf>
    <xf numFmtId="0" fontId="0" fillId="0" borderId="0" xfId="183" applyAlignment="1">
      <alignment horizontal="left" vertical="top" wrapText="1"/>
      <protection/>
    </xf>
    <xf numFmtId="0" fontId="0" fillId="0" borderId="0" xfId="183" applyAlignment="1">
      <alignment horizontal="left" vertical="top"/>
      <protection/>
    </xf>
    <xf numFmtId="0" fontId="130" fillId="0" borderId="0" xfId="183" applyFont="1" applyAlignment="1" quotePrefix="1">
      <alignment horizontal="left" vertical="top" wrapText="1"/>
      <protection/>
    </xf>
    <xf numFmtId="0" fontId="130" fillId="0" borderId="0" xfId="183" applyFont="1" applyAlignment="1">
      <alignment horizontal="left" vertical="top"/>
      <protection/>
    </xf>
    <xf numFmtId="0" fontId="132" fillId="0" borderId="0" xfId="183" applyFont="1" applyAlignment="1">
      <alignment horizontal="left" vertical="top" wrapText="1"/>
      <protection/>
    </xf>
    <xf numFmtId="0" fontId="0" fillId="0" borderId="0" xfId="183" applyFont="1" applyAlignment="1">
      <alignment horizontal="left" vertical="top" wrapText="1"/>
      <protection/>
    </xf>
    <xf numFmtId="0" fontId="131" fillId="0" borderId="0" xfId="183" applyFont="1" applyAlignment="1">
      <alignment horizontal="left" vertical="top" wrapText="1"/>
      <protection/>
    </xf>
    <xf numFmtId="0" fontId="0" fillId="0" borderId="0" xfId="183" applyAlignment="1">
      <alignment horizontal="center" vertical="top" wrapText="1"/>
      <protection/>
    </xf>
    <xf numFmtId="0" fontId="21" fillId="0" borderId="0" xfId="183" applyFont="1" applyAlignment="1">
      <alignment horizontal="left" vertical="top" wrapText="1"/>
      <protection/>
    </xf>
    <xf numFmtId="0" fontId="131" fillId="0" borderId="0" xfId="183" applyFont="1" applyAlignment="1">
      <alignment horizontal="left" vertical="top"/>
      <protection/>
    </xf>
    <xf numFmtId="0" fontId="0" fillId="0" borderId="0" xfId="183" applyFont="1" applyAlignment="1">
      <alignment horizontal="left" vertical="top"/>
      <protection/>
    </xf>
    <xf numFmtId="0" fontId="0" fillId="0" borderId="0" xfId="183" applyFont="1" applyAlignment="1" quotePrefix="1">
      <alignment horizontal="left" vertical="top" wrapText="1"/>
      <protection/>
    </xf>
    <xf numFmtId="49" fontId="22" fillId="0" borderId="0" xfId="183" applyNumberFormat="1" applyFont="1" applyAlignment="1">
      <alignment horizontal="center" vertical="center" wrapText="1"/>
      <protection/>
    </xf>
    <xf numFmtId="180" fontId="0" fillId="0" borderId="0" xfId="183" applyNumberFormat="1" applyAlignment="1">
      <alignment horizontal="center" vertical="center"/>
      <protection/>
    </xf>
    <xf numFmtId="180" fontId="0" fillId="0" borderId="30" xfId="183" applyNumberFormat="1" applyBorder="1" applyAlignment="1">
      <alignment horizontal="center" vertical="center"/>
      <protection/>
    </xf>
    <xf numFmtId="0" fontId="21" fillId="0" borderId="0" xfId="183" applyFont="1" applyAlignment="1">
      <alignment horizontal="center" vertical="top" wrapText="1"/>
      <protection/>
    </xf>
    <xf numFmtId="0" fontId="21" fillId="0" borderId="0" xfId="183" applyFont="1" applyAlignment="1">
      <alignment horizontal="center" vertical="top"/>
      <protection/>
    </xf>
    <xf numFmtId="0" fontId="21" fillId="0" borderId="0" xfId="183" applyFont="1" applyAlignment="1">
      <alignment horizontal="left" vertical="top"/>
      <protection/>
    </xf>
    <xf numFmtId="4" fontId="0" fillId="0" borderId="0" xfId="183" applyNumberFormat="1" applyAlignment="1">
      <alignment horizontal="justify" vertical="top" wrapText="1"/>
      <protection/>
    </xf>
    <xf numFmtId="0" fontId="0" fillId="0" borderId="0" xfId="183" applyAlignment="1">
      <alignment horizontal="left" vertical="center"/>
      <protection/>
    </xf>
    <xf numFmtId="49" fontId="39" fillId="0" borderId="31" xfId="183" applyNumberFormat="1" applyFont="1" applyBorder="1" applyAlignment="1">
      <alignment horizontal="left" vertical="top"/>
      <protection/>
    </xf>
    <xf numFmtId="49" fontId="39" fillId="0" borderId="17" xfId="183" applyNumberFormat="1" applyFont="1" applyBorder="1" applyAlignment="1">
      <alignment horizontal="left" vertical="top"/>
      <protection/>
    </xf>
    <xf numFmtId="0" fontId="38" fillId="0" borderId="0" xfId="183" applyFont="1" applyAlignment="1">
      <alignment horizontal="center" vertical="center"/>
      <protection/>
    </xf>
    <xf numFmtId="4" fontId="0" fillId="0" borderId="0" xfId="183" applyNumberFormat="1" applyAlignment="1">
      <alignment horizontal="justify" vertical="center" wrapText="1"/>
      <protection/>
    </xf>
    <xf numFmtId="4" fontId="0" fillId="0" borderId="0" xfId="183" applyNumberFormat="1" applyAlignment="1">
      <alignment horizontal="justify" wrapText="1"/>
      <protection/>
    </xf>
    <xf numFmtId="0" fontId="48" fillId="0" borderId="0" xfId="152" applyFont="1" applyAlignment="1">
      <alignment horizontal="center" vertical="center"/>
      <protection/>
    </xf>
    <xf numFmtId="0" fontId="45" fillId="0" borderId="0" xfId="141" applyFont="1" applyAlignment="1">
      <alignment vertical="center"/>
      <protection/>
    </xf>
    <xf numFmtId="0" fontId="45" fillId="0" borderId="13" xfId="141" applyFont="1" applyBorder="1" applyAlignment="1">
      <alignment horizontal="justify" vertical="top"/>
      <protection/>
    </xf>
    <xf numFmtId="0" fontId="20" fillId="0" borderId="14" xfId="141" applyBorder="1">
      <alignment/>
      <protection/>
    </xf>
    <xf numFmtId="179" fontId="18" fillId="0" borderId="19" xfId="130" applyNumberFormat="1" applyFont="1" applyBorder="1" applyAlignment="1">
      <alignment horizontal="center" vertical="center"/>
      <protection/>
    </xf>
    <xf numFmtId="179" fontId="18" fillId="0" borderId="23" xfId="130" applyNumberFormat="1" applyFont="1" applyBorder="1" applyAlignment="1">
      <alignment horizontal="center" vertical="center"/>
      <protection/>
    </xf>
    <xf numFmtId="0" fontId="0" fillId="0" borderId="0" xfId="130" applyAlignment="1">
      <alignment horizontal="left" vertical="center"/>
      <protection/>
    </xf>
    <xf numFmtId="2" fontId="0" fillId="0" borderId="0" xfId="180" applyNumberFormat="1" applyAlignment="1">
      <alignment vertical="center" wrapText="1"/>
      <protection/>
    </xf>
    <xf numFmtId="2" fontId="0" fillId="0" borderId="25" xfId="180" applyNumberFormat="1" applyBorder="1" applyAlignment="1">
      <alignment vertical="center" wrapText="1"/>
      <protection/>
    </xf>
    <xf numFmtId="49" fontId="23" fillId="0" borderId="31" xfId="130" applyNumberFormat="1" applyFont="1" applyBorder="1" applyAlignment="1">
      <alignment horizontal="left" vertical="top"/>
      <protection/>
    </xf>
    <xf numFmtId="49" fontId="23" fillId="0" borderId="17" xfId="130" applyNumberFormat="1" applyFont="1" applyBorder="1" applyAlignment="1">
      <alignment horizontal="left" vertical="top"/>
      <protection/>
    </xf>
    <xf numFmtId="2" fontId="0" fillId="0" borderId="17" xfId="180" applyNumberFormat="1" applyBorder="1" applyAlignment="1">
      <alignment vertical="center" wrapText="1"/>
      <protection/>
    </xf>
    <xf numFmtId="2" fontId="0" fillId="0" borderId="26" xfId="180" applyNumberFormat="1" applyBorder="1" applyAlignment="1">
      <alignment vertical="center" wrapText="1"/>
      <protection/>
    </xf>
    <xf numFmtId="0" fontId="48" fillId="0" borderId="0" xfId="126" applyFont="1" applyAlignment="1">
      <alignment vertical="center"/>
      <protection/>
    </xf>
    <xf numFmtId="0" fontId="22" fillId="0" borderId="13" xfId="126" applyFont="1" applyBorder="1" applyAlignment="1">
      <alignment horizontal="left" vertical="center"/>
      <protection/>
    </xf>
    <xf numFmtId="0" fontId="22" fillId="0" borderId="14" xfId="126" applyFont="1" applyBorder="1" applyAlignment="1">
      <alignment horizontal="left" vertical="center"/>
      <protection/>
    </xf>
    <xf numFmtId="179" fontId="18" fillId="0" borderId="19" xfId="126" applyNumberFormat="1" applyFont="1" applyBorder="1" applyAlignment="1">
      <alignment horizontal="center" vertical="center"/>
      <protection/>
    </xf>
    <xf numFmtId="179" fontId="18" fillId="0" borderId="23" xfId="126" applyNumberFormat="1" applyFont="1" applyBorder="1" applyAlignment="1">
      <alignment horizontal="center" vertical="center"/>
      <protection/>
    </xf>
    <xf numFmtId="0" fontId="0" fillId="0" borderId="0" xfId="126" applyAlignment="1">
      <alignment horizontal="left" vertical="center"/>
      <protection/>
    </xf>
    <xf numFmtId="49" fontId="23" fillId="0" borderId="31" xfId="126" applyNumberFormat="1" applyFont="1" applyBorder="1" applyAlignment="1">
      <alignment horizontal="left" vertical="top"/>
      <protection/>
    </xf>
    <xf numFmtId="49" fontId="23" fillId="0" borderId="17" xfId="126" applyNumberFormat="1" applyFont="1" applyBorder="1" applyAlignment="1">
      <alignment horizontal="left" vertical="top"/>
      <protection/>
    </xf>
    <xf numFmtId="49" fontId="22" fillId="0" borderId="13" xfId="180" applyNumberFormat="1" applyFont="1" applyBorder="1" applyAlignment="1">
      <alignment horizontal="left" vertical="center"/>
      <protection/>
    </xf>
    <xf numFmtId="49" fontId="22" fillId="0" borderId="14" xfId="180" applyNumberFormat="1" applyFont="1" applyBorder="1" applyAlignment="1">
      <alignment horizontal="left" vertical="center"/>
      <protection/>
    </xf>
    <xf numFmtId="179" fontId="18" fillId="0" borderId="19" xfId="180" applyNumberFormat="1" applyFont="1" applyBorder="1" applyAlignment="1">
      <alignment horizontal="right" vertical="center"/>
      <protection/>
    </xf>
    <xf numFmtId="179" fontId="18" fillId="0" borderId="23" xfId="180" applyNumberFormat="1" applyFont="1" applyBorder="1" applyAlignment="1">
      <alignment horizontal="right" vertical="center"/>
      <protection/>
    </xf>
    <xf numFmtId="0" fontId="0" fillId="0" borderId="0" xfId="180" applyAlignment="1">
      <alignment horizontal="left" vertical="center"/>
      <protection/>
    </xf>
    <xf numFmtId="49" fontId="23" fillId="0" borderId="31" xfId="180" applyNumberFormat="1" applyFont="1" applyBorder="1" applyAlignment="1">
      <alignment horizontal="left" vertical="top"/>
      <protection/>
    </xf>
    <xf numFmtId="49" fontId="23" fillId="0" borderId="17" xfId="180" applyNumberFormat="1" applyFont="1" applyBorder="1" applyAlignment="1">
      <alignment horizontal="left" vertical="top"/>
      <protection/>
    </xf>
    <xf numFmtId="0" fontId="48" fillId="0" borderId="0" xfId="180" applyFont="1" applyAlignment="1">
      <alignment vertical="center"/>
      <protection/>
    </xf>
    <xf numFmtId="49" fontId="20" fillId="0" borderId="0" xfId="152" applyNumberFormat="1" applyAlignment="1">
      <alignment horizontal="left" vertical="center" wrapText="1"/>
      <protection/>
    </xf>
    <xf numFmtId="49" fontId="20" fillId="0" borderId="0" xfId="152" applyNumberFormat="1" applyAlignment="1">
      <alignment horizontal="left" vertical="top" wrapText="1"/>
      <protection/>
    </xf>
    <xf numFmtId="0" fontId="22" fillId="0" borderId="17" xfId="152" applyFont="1" applyBorder="1" applyAlignment="1">
      <alignment horizontal="left"/>
      <protection/>
    </xf>
    <xf numFmtId="0" fontId="44" fillId="0" borderId="19" xfId="152" applyFont="1" applyBorder="1" applyAlignment="1">
      <alignment horizontal="right" vertical="center"/>
      <protection/>
    </xf>
    <xf numFmtId="0" fontId="44" fillId="0" borderId="0" xfId="152" applyFont="1" applyAlignment="1">
      <alignment horizontal="right" vertical="center"/>
      <protection/>
    </xf>
    <xf numFmtId="0" fontId="45" fillId="0" borderId="0" xfId="152" applyFont="1" applyAlignment="1">
      <alignment horizontal="right" vertical="center"/>
      <protection/>
    </xf>
    <xf numFmtId="0" fontId="45" fillId="0" borderId="17" xfId="152" applyFont="1" applyBorder="1" applyAlignment="1">
      <alignment horizontal="right" vertical="center"/>
      <protection/>
    </xf>
    <xf numFmtId="0" fontId="0" fillId="0" borderId="0" xfId="180" applyAlignment="1">
      <alignment horizontal="right" vertical="center"/>
      <protection/>
    </xf>
    <xf numFmtId="0" fontId="0" fillId="0" borderId="17" xfId="180" applyBorder="1" applyAlignment="1">
      <alignment horizontal="left" vertical="center"/>
      <protection/>
    </xf>
    <xf numFmtId="0" fontId="0" fillId="0" borderId="0" xfId="168" applyAlignment="1">
      <alignment horizontal="right" vertical="center"/>
      <protection/>
    </xf>
    <xf numFmtId="0" fontId="0" fillId="0" borderId="17" xfId="168" applyBorder="1" applyAlignment="1">
      <alignment horizontal="left" vertical="center"/>
      <protection/>
    </xf>
    <xf numFmtId="0" fontId="0" fillId="0" borderId="0" xfId="174" applyAlignment="1">
      <alignment horizontal="right" vertical="center"/>
      <protection/>
    </xf>
    <xf numFmtId="0" fontId="0" fillId="0" borderId="17" xfId="174" applyBorder="1" applyAlignment="1">
      <alignment horizontal="left" vertical="center"/>
      <protection/>
    </xf>
    <xf numFmtId="3" fontId="71" fillId="0" borderId="0" xfId="124" applyNumberFormat="1" applyFont="1" applyFill="1" applyBorder="1" applyAlignment="1" applyProtection="1">
      <alignment horizontal="left" vertical="top"/>
      <protection/>
    </xf>
    <xf numFmtId="0" fontId="71" fillId="0" borderId="0" xfId="124" applyFont="1" applyFill="1" applyBorder="1" applyAlignment="1" applyProtection="1">
      <alignment vertical="top" wrapText="1"/>
      <protection/>
    </xf>
    <xf numFmtId="0" fontId="71" fillId="0" borderId="0" xfId="124" applyFont="1" applyFill="1" applyBorder="1" applyAlignment="1" applyProtection="1">
      <alignment horizontal="left"/>
      <protection/>
    </xf>
    <xf numFmtId="3" fontId="71" fillId="0" borderId="0" xfId="124" applyNumberFormat="1" applyFont="1" applyFill="1" applyBorder="1" applyAlignment="1" applyProtection="1">
      <alignment horizontal="right"/>
      <protection/>
    </xf>
    <xf numFmtId="4" fontId="71" fillId="0" borderId="0" xfId="67" applyNumberFormat="1" applyFont="1" applyFill="1" applyBorder="1" applyAlignment="1" applyProtection="1">
      <alignment/>
      <protection/>
    </xf>
    <xf numFmtId="3" fontId="71" fillId="0" borderId="17" xfId="124" applyNumberFormat="1" applyFont="1" applyFill="1" applyBorder="1" applyAlignment="1" applyProtection="1">
      <alignment horizontal="left" vertical="top"/>
      <protection/>
    </xf>
    <xf numFmtId="0" fontId="71" fillId="0" borderId="17" xfId="124" applyFont="1" applyFill="1" applyBorder="1" applyAlignment="1" applyProtection="1">
      <alignment vertical="top" wrapText="1"/>
      <protection/>
    </xf>
    <xf numFmtId="3" fontId="86" fillId="0" borderId="0" xfId="124" applyNumberFormat="1" applyFont="1" applyFill="1" applyBorder="1" applyAlignment="1" applyProtection="1">
      <alignment horizontal="left" vertical="top"/>
      <protection/>
    </xf>
    <xf numFmtId="0" fontId="86" fillId="0" borderId="0" xfId="0" applyFont="1" applyFill="1" applyAlignment="1" applyProtection="1">
      <alignment vertical="top" wrapText="1"/>
      <protection/>
    </xf>
    <xf numFmtId="3" fontId="71" fillId="0" borderId="0" xfId="124" applyNumberFormat="1" applyFont="1" applyFill="1" applyBorder="1" applyAlignment="1" applyProtection="1">
      <alignment horizontal="left"/>
      <protection/>
    </xf>
    <xf numFmtId="14" fontId="71" fillId="0" borderId="0" xfId="124" applyNumberFormat="1" applyFont="1" applyFill="1" applyBorder="1" applyAlignment="1" applyProtection="1">
      <alignment/>
      <protection/>
    </xf>
    <xf numFmtId="0" fontId="86" fillId="0" borderId="0" xfId="124" applyFont="1" applyFill="1" applyBorder="1" applyAlignment="1" applyProtection="1">
      <alignment horizontal="left"/>
      <protection/>
    </xf>
    <xf numFmtId="3" fontId="86" fillId="0" borderId="0" xfId="124" applyNumberFormat="1" applyFont="1" applyFill="1" applyBorder="1" applyAlignment="1" applyProtection="1">
      <alignment horizontal="left"/>
      <protection/>
    </xf>
    <xf numFmtId="3" fontId="71" fillId="0" borderId="0" xfId="0" applyNumberFormat="1" applyFont="1" applyFill="1" applyBorder="1" applyAlignment="1" applyProtection="1">
      <alignment horizontal="left" vertical="top"/>
      <protection/>
    </xf>
    <xf numFmtId="1" fontId="86" fillId="0" borderId="0" xfId="0" applyNumberFormat="1" applyFont="1" applyFill="1" applyBorder="1" applyAlignment="1" applyProtection="1">
      <alignment vertical="top"/>
      <protection/>
    </xf>
    <xf numFmtId="165" fontId="71" fillId="0" borderId="0" xfId="0" applyNumberFormat="1" applyFont="1" applyFill="1" applyBorder="1" applyAlignment="1" applyProtection="1">
      <alignment horizontal="left"/>
      <protection/>
    </xf>
    <xf numFmtId="4" fontId="71" fillId="0" borderId="0" xfId="124" applyNumberFormat="1" applyFont="1" applyFill="1" applyBorder="1" applyAlignment="1" applyProtection="1">
      <alignment/>
      <protection/>
    </xf>
    <xf numFmtId="3" fontId="71" fillId="0" borderId="20" xfId="131" applyNumberFormat="1" applyFont="1" applyFill="1" applyBorder="1" applyAlignment="1" applyProtection="1">
      <alignment horizontal="left" vertical="top" wrapText="1"/>
      <protection/>
    </xf>
    <xf numFmtId="0" fontId="71" fillId="0" borderId="20" xfId="131" applyFont="1" applyFill="1" applyBorder="1" applyAlignment="1" applyProtection="1">
      <alignment vertical="top" wrapText="1"/>
      <protection/>
    </xf>
    <xf numFmtId="4" fontId="71" fillId="0" borderId="20" xfId="131" applyNumberFormat="1" applyFont="1" applyFill="1" applyBorder="1" applyAlignment="1" applyProtection="1">
      <alignment horizontal="left" wrapText="1"/>
      <protection/>
    </xf>
    <xf numFmtId="3" fontId="71" fillId="0" borderId="20" xfId="131" applyNumberFormat="1" applyFont="1" applyFill="1" applyBorder="1" applyAlignment="1" applyProtection="1">
      <alignment horizontal="right" wrapText="1"/>
      <protection/>
    </xf>
    <xf numFmtId="4" fontId="71" fillId="0" borderId="20" xfId="131" applyNumberFormat="1" applyFont="1" applyFill="1" applyBorder="1" applyAlignment="1" applyProtection="1">
      <alignment wrapText="1"/>
      <protection/>
    </xf>
    <xf numFmtId="3" fontId="71" fillId="0" borderId="0" xfId="131" applyNumberFormat="1" applyFont="1" applyFill="1" applyBorder="1" applyAlignment="1" applyProtection="1">
      <alignment horizontal="left" vertical="top" wrapText="1"/>
      <protection/>
    </xf>
    <xf numFmtId="0" fontId="71" fillId="0" borderId="0" xfId="131" applyFont="1" applyFill="1" applyBorder="1" applyAlignment="1" applyProtection="1">
      <alignment vertical="top" wrapText="1"/>
      <protection/>
    </xf>
    <xf numFmtId="4" fontId="71" fillId="0" borderId="0" xfId="131" applyNumberFormat="1" applyFont="1" applyFill="1" applyBorder="1" applyAlignment="1" applyProtection="1">
      <alignment horizontal="left" wrapText="1"/>
      <protection/>
    </xf>
    <xf numFmtId="3" fontId="71" fillId="0" borderId="0" xfId="131" applyNumberFormat="1" applyFont="1" applyFill="1" applyBorder="1" applyAlignment="1" applyProtection="1">
      <alignment horizontal="right" wrapText="1"/>
      <protection/>
    </xf>
    <xf numFmtId="4" fontId="71" fillId="0" borderId="0" xfId="131" applyNumberFormat="1" applyFont="1" applyFill="1" applyBorder="1" applyAlignment="1" applyProtection="1">
      <alignment wrapText="1"/>
      <protection/>
    </xf>
    <xf numFmtId="3" fontId="71" fillId="59" borderId="0" xfId="124" applyNumberFormat="1" applyFont="1" applyFill="1" applyBorder="1" applyAlignment="1" applyProtection="1">
      <alignment horizontal="left" vertical="top"/>
      <protection/>
    </xf>
    <xf numFmtId="49" fontId="71" fillId="59" borderId="0" xfId="0" applyNumberFormat="1" applyFont="1" applyFill="1" applyAlignment="1" applyProtection="1">
      <alignment vertical="top" wrapText="1"/>
      <protection/>
    </xf>
    <xf numFmtId="0" fontId="71" fillId="0" borderId="0" xfId="124" applyFont="1" applyFill="1" applyBorder="1" applyAlignment="1" applyProtection="1">
      <alignment/>
      <protection/>
    </xf>
    <xf numFmtId="3" fontId="71" fillId="42" borderId="0" xfId="124" applyNumberFormat="1" applyFont="1" applyFill="1" applyBorder="1" applyAlignment="1" applyProtection="1">
      <alignment horizontal="left" vertical="top"/>
      <protection/>
    </xf>
    <xf numFmtId="0" fontId="71" fillId="42" borderId="0" xfId="124" applyFont="1" applyFill="1" applyBorder="1" applyAlignment="1" applyProtection="1">
      <alignment vertical="top" wrapText="1"/>
      <protection/>
    </xf>
    <xf numFmtId="3" fontId="71" fillId="0" borderId="0" xfId="124" applyNumberFormat="1" applyFont="1" applyFill="1" applyBorder="1" applyAlignment="1" applyProtection="1">
      <alignment vertical="top" wrapText="1"/>
      <protection/>
    </xf>
    <xf numFmtId="3" fontId="71" fillId="0" borderId="0" xfId="124" applyNumberFormat="1" applyFont="1" applyFill="1" applyBorder="1" applyAlignment="1" applyProtection="1">
      <alignment horizontal="left" wrapText="1"/>
      <protection/>
    </xf>
    <xf numFmtId="4" fontId="71" fillId="0" borderId="20" xfId="67" applyNumberFormat="1" applyFont="1" applyBorder="1" applyAlignment="1" applyProtection="1">
      <alignment/>
      <protection/>
    </xf>
    <xf numFmtId="3" fontId="71" fillId="0" borderId="0" xfId="124" applyNumberFormat="1" applyFont="1" applyFill="1" applyBorder="1" applyAlignment="1" applyProtection="1">
      <alignment vertical="top"/>
      <protection/>
    </xf>
    <xf numFmtId="3" fontId="71" fillId="0" borderId="0" xfId="124" applyNumberFormat="1" applyFont="1" applyFill="1" applyBorder="1" applyAlignment="1" applyProtection="1">
      <alignment horizontal="left" vertical="top" wrapText="1"/>
      <protection/>
    </xf>
    <xf numFmtId="4" fontId="71" fillId="0" borderId="0" xfId="124" applyNumberFormat="1" applyFont="1" applyFill="1" applyBorder="1" applyAlignment="1" applyProtection="1">
      <alignment horizontal="left" wrapText="1"/>
      <protection/>
    </xf>
    <xf numFmtId="3" fontId="71" fillId="42" borderId="0" xfId="0" applyNumberFormat="1" applyFont="1" applyFill="1" applyBorder="1" applyAlignment="1" applyProtection="1">
      <alignment horizontal="left" vertical="top" wrapText="1"/>
      <protection/>
    </xf>
    <xf numFmtId="1" fontId="71" fillId="42" borderId="0" xfId="0" applyNumberFormat="1" applyFont="1" applyFill="1" applyBorder="1" applyAlignment="1" applyProtection="1">
      <alignment vertical="top" wrapText="1"/>
      <protection/>
    </xf>
    <xf numFmtId="4" fontId="71" fillId="42" borderId="0" xfId="0" applyNumberFormat="1" applyFont="1" applyFill="1" applyBorder="1" applyAlignment="1" applyProtection="1">
      <alignment horizontal="left" wrapText="1"/>
      <protection/>
    </xf>
    <xf numFmtId="4" fontId="71" fillId="42" borderId="0" xfId="0" applyNumberFormat="1" applyFont="1" applyFill="1" applyBorder="1" applyAlignment="1" applyProtection="1">
      <alignment horizontal="left"/>
      <protection/>
    </xf>
    <xf numFmtId="4" fontId="71" fillId="42" borderId="0" xfId="67" applyNumberFormat="1" applyFont="1" applyFill="1" applyBorder="1" applyAlignment="1" applyProtection="1">
      <alignment/>
      <protection/>
    </xf>
    <xf numFmtId="3" fontId="71" fillId="0" borderId="0" xfId="124" applyNumberFormat="1" applyFont="1" applyAlignment="1" applyProtection="1">
      <alignment horizontal="left"/>
      <protection/>
    </xf>
    <xf numFmtId="3" fontId="71" fillId="0" borderId="0" xfId="0" applyNumberFormat="1" applyFont="1" applyBorder="1" applyAlignment="1" applyProtection="1">
      <alignment horizontal="left" vertical="top" wrapText="1"/>
      <protection/>
    </xf>
    <xf numFmtId="49" fontId="71" fillId="0" borderId="0" xfId="0" applyNumberFormat="1" applyFont="1" applyBorder="1" applyAlignment="1" applyProtection="1">
      <alignment vertical="top" wrapText="1"/>
      <protection/>
    </xf>
    <xf numFmtId="4" fontId="71" fillId="0" borderId="0" xfId="0" applyNumberFormat="1" applyFont="1" applyBorder="1" applyAlignment="1" applyProtection="1">
      <alignment horizontal="left" wrapText="1"/>
      <protection/>
    </xf>
    <xf numFmtId="4" fontId="71" fillId="0" borderId="0" xfId="0" applyNumberFormat="1" applyFont="1" applyBorder="1" applyAlignment="1" applyProtection="1">
      <alignment horizontal="left"/>
      <protection/>
    </xf>
    <xf numFmtId="4" fontId="71" fillId="0" borderId="0" xfId="0" applyNumberFormat="1" applyFont="1" applyBorder="1" applyAlignment="1" applyProtection="1">
      <alignment/>
      <protection/>
    </xf>
    <xf numFmtId="4" fontId="71" fillId="0" borderId="0" xfId="67" applyNumberFormat="1" applyFont="1" applyBorder="1" applyAlignment="1" applyProtection="1">
      <alignment/>
      <protection/>
    </xf>
    <xf numFmtId="3" fontId="71" fillId="60" borderId="0" xfId="0" applyNumberFormat="1" applyFont="1" applyFill="1" applyBorder="1" applyAlignment="1" applyProtection="1">
      <alignment horizontal="left" vertical="top" wrapText="1"/>
      <protection/>
    </xf>
    <xf numFmtId="49" fontId="71" fillId="60" borderId="0" xfId="0" applyNumberFormat="1" applyFont="1" applyFill="1" applyBorder="1" applyAlignment="1" applyProtection="1">
      <alignment vertical="top" wrapText="1"/>
      <protection/>
    </xf>
    <xf numFmtId="4" fontId="71" fillId="0" borderId="32" xfId="67" applyNumberFormat="1" applyFont="1" applyBorder="1" applyAlignment="1" applyProtection="1">
      <alignment/>
      <protection/>
    </xf>
    <xf numFmtId="3" fontId="71" fillId="0" borderId="0" xfId="124" applyNumberFormat="1" applyFont="1" applyAlignment="1" applyProtection="1">
      <alignment vertical="top"/>
      <protection/>
    </xf>
    <xf numFmtId="4" fontId="71" fillId="60" borderId="0" xfId="0" applyNumberFormat="1" applyFont="1" applyFill="1" applyBorder="1" applyAlignment="1" applyProtection="1">
      <alignment horizontal="left" wrapText="1"/>
      <protection/>
    </xf>
    <xf numFmtId="4" fontId="71" fillId="60" borderId="0" xfId="0" applyNumberFormat="1" applyFont="1" applyFill="1" applyBorder="1" applyAlignment="1" applyProtection="1">
      <alignment horizontal="left"/>
      <protection/>
    </xf>
    <xf numFmtId="4" fontId="71" fillId="60" borderId="0" xfId="67" applyNumberFormat="1" applyFont="1" applyFill="1" applyBorder="1" applyAlignment="1" applyProtection="1">
      <alignment/>
      <protection/>
    </xf>
    <xf numFmtId="3" fontId="71" fillId="61" borderId="0" xfId="124" applyNumberFormat="1" applyFont="1" applyFill="1" applyBorder="1" applyAlignment="1" applyProtection="1">
      <alignment horizontal="left" vertical="top"/>
      <protection/>
    </xf>
    <xf numFmtId="0" fontId="71" fillId="61" borderId="0" xfId="124" applyFont="1" applyFill="1" applyBorder="1" applyAlignment="1" applyProtection="1">
      <alignment vertical="top" wrapText="1"/>
      <protection/>
    </xf>
    <xf numFmtId="3" fontId="71" fillId="0" borderId="0" xfId="0" applyNumberFormat="1" applyFont="1" applyBorder="1" applyAlignment="1" applyProtection="1">
      <alignment vertical="top" wrapText="1"/>
      <protection/>
    </xf>
    <xf numFmtId="3" fontId="71" fillId="0" borderId="0" xfId="0" applyNumberFormat="1" applyFont="1" applyBorder="1" applyAlignment="1" applyProtection="1">
      <alignment wrapText="1"/>
      <protection/>
    </xf>
    <xf numFmtId="3" fontId="71" fillId="0" borderId="0" xfId="124" applyNumberFormat="1" applyFont="1" applyAlignment="1" applyProtection="1">
      <alignment horizontal="left" vertical="top"/>
      <protection/>
    </xf>
    <xf numFmtId="3" fontId="71" fillId="0" borderId="0" xfId="0" applyNumberFormat="1" applyFont="1" applyBorder="1" applyAlignment="1" applyProtection="1">
      <alignment horizontal="left" wrapText="1"/>
      <protection/>
    </xf>
    <xf numFmtId="3" fontId="71" fillId="61" borderId="0" xfId="124" applyNumberFormat="1" applyFont="1" applyFill="1" applyAlignment="1" applyProtection="1">
      <alignment horizontal="left" vertical="top"/>
      <protection/>
    </xf>
    <xf numFmtId="3" fontId="71" fillId="61" borderId="0" xfId="124" applyNumberFormat="1" applyFont="1" applyFill="1" applyAlignment="1" applyProtection="1">
      <alignment vertical="top"/>
      <protection/>
    </xf>
    <xf numFmtId="3" fontId="71" fillId="61" borderId="0" xfId="124" applyNumberFormat="1" applyFont="1" applyFill="1" applyAlignment="1" applyProtection="1">
      <alignment horizontal="left"/>
      <protection/>
    </xf>
    <xf numFmtId="4" fontId="71" fillId="61" borderId="0" xfId="0" applyNumberFormat="1" applyFont="1" applyFill="1" applyBorder="1" applyAlignment="1" applyProtection="1">
      <alignment horizontal="left"/>
      <protection/>
    </xf>
    <xf numFmtId="4" fontId="71" fillId="61" borderId="0" xfId="67" applyNumberFormat="1" applyFont="1" applyFill="1" applyBorder="1" applyAlignment="1" applyProtection="1">
      <alignment/>
      <protection/>
    </xf>
    <xf numFmtId="3" fontId="71" fillId="55" borderId="0" xfId="0" applyNumberFormat="1" applyFont="1" applyFill="1" applyBorder="1" applyAlignment="1" applyProtection="1">
      <alignment horizontal="left" vertical="top" wrapText="1"/>
      <protection/>
    </xf>
    <xf numFmtId="3" fontId="71" fillId="55" borderId="0" xfId="124" applyNumberFormat="1" applyFont="1" applyFill="1" applyAlignment="1" applyProtection="1">
      <alignment vertical="top" wrapText="1"/>
      <protection/>
    </xf>
    <xf numFmtId="3" fontId="71" fillId="0" borderId="0" xfId="124" applyNumberFormat="1" applyFont="1" applyAlignment="1" applyProtection="1">
      <alignment vertical="top" wrapText="1"/>
      <protection/>
    </xf>
    <xf numFmtId="3" fontId="71" fillId="55" borderId="0" xfId="0" applyNumberFormat="1" applyFont="1" applyFill="1" applyBorder="1" applyAlignment="1" applyProtection="1">
      <alignment vertical="top" wrapText="1"/>
      <protection/>
    </xf>
    <xf numFmtId="4" fontId="71" fillId="55" borderId="0" xfId="0" applyNumberFormat="1" applyFont="1" applyFill="1" applyBorder="1" applyAlignment="1" applyProtection="1">
      <alignment horizontal="left" wrapText="1"/>
      <protection/>
    </xf>
    <xf numFmtId="4" fontId="71" fillId="55" borderId="0" xfId="0" applyNumberFormat="1" applyFont="1" applyFill="1" applyBorder="1" applyAlignment="1" applyProtection="1">
      <alignment horizontal="left"/>
      <protection/>
    </xf>
    <xf numFmtId="4" fontId="71" fillId="55" borderId="0" xfId="67" applyNumberFormat="1" applyFont="1" applyFill="1" applyBorder="1" applyAlignment="1" applyProtection="1">
      <alignment/>
      <protection/>
    </xf>
    <xf numFmtId="1" fontId="71" fillId="10" borderId="0" xfId="0" applyNumberFormat="1" applyFont="1" applyFill="1" applyAlignment="1" applyProtection="1">
      <alignment horizontal="left" vertical="top"/>
      <protection/>
    </xf>
    <xf numFmtId="49" fontId="71" fillId="10" borderId="0" xfId="0" applyNumberFormat="1" applyFont="1" applyFill="1" applyAlignment="1" applyProtection="1">
      <alignment vertical="top" wrapText="1"/>
      <protection/>
    </xf>
    <xf numFmtId="165" fontId="71" fillId="0" borderId="0" xfId="0" applyNumberFormat="1" applyFont="1" applyAlignment="1" applyProtection="1">
      <alignment/>
      <protection/>
    </xf>
    <xf numFmtId="3" fontId="71" fillId="0" borderId="0" xfId="0" applyNumberFormat="1" applyFont="1" applyAlignment="1" applyProtection="1">
      <alignment/>
      <protection/>
    </xf>
    <xf numFmtId="3" fontId="71" fillId="0" borderId="0" xfId="124" applyNumberFormat="1" applyFont="1" applyProtection="1">
      <alignment/>
      <protection/>
    </xf>
    <xf numFmtId="1" fontId="71" fillId="0" borderId="0" xfId="0" applyNumberFormat="1" applyFont="1" applyAlignment="1" applyProtection="1">
      <alignment horizontal="left" vertical="top"/>
      <protection/>
    </xf>
    <xf numFmtId="49" fontId="71" fillId="0" borderId="0" xfId="0" applyNumberFormat="1" applyFont="1" applyAlignment="1" applyProtection="1">
      <alignment vertical="top" wrapText="1"/>
      <protection/>
    </xf>
    <xf numFmtId="3" fontId="71" fillId="0" borderId="0" xfId="0" applyNumberFormat="1" applyFont="1" applyAlignment="1" applyProtection="1">
      <alignment horizontal="right"/>
      <protection/>
    </xf>
    <xf numFmtId="165" fontId="71" fillId="10" borderId="0" xfId="0" applyNumberFormat="1" applyFont="1" applyFill="1" applyAlignment="1" applyProtection="1">
      <alignment/>
      <protection/>
    </xf>
    <xf numFmtId="3" fontId="71" fillId="10" borderId="0" xfId="0" applyNumberFormat="1" applyFont="1" applyFill="1" applyAlignment="1" applyProtection="1">
      <alignment/>
      <protection/>
    </xf>
    <xf numFmtId="4" fontId="71" fillId="10" borderId="0" xfId="124" applyNumberFormat="1" applyFont="1" applyFill="1" applyProtection="1">
      <alignment/>
      <protection/>
    </xf>
    <xf numFmtId="3" fontId="71" fillId="62" borderId="0" xfId="0" applyNumberFormat="1" applyFont="1" applyFill="1" applyBorder="1" applyAlignment="1" applyProtection="1">
      <alignment horizontal="left" vertical="top" wrapText="1"/>
      <protection/>
    </xf>
    <xf numFmtId="3" fontId="71" fillId="62" borderId="0" xfId="124" applyNumberFormat="1" applyFont="1" applyFill="1" applyAlignment="1" applyProtection="1">
      <alignment vertical="top" wrapText="1"/>
      <protection/>
    </xf>
    <xf numFmtId="3" fontId="71" fillId="0" borderId="0" xfId="0" applyNumberFormat="1" applyFont="1" applyFill="1" applyBorder="1" applyAlignment="1" applyProtection="1">
      <alignment horizontal="left" vertical="top" wrapText="1"/>
      <protection/>
    </xf>
    <xf numFmtId="3" fontId="71" fillId="0" borderId="0" xfId="124" applyNumberFormat="1" applyFont="1" applyFill="1" applyAlignment="1" applyProtection="1">
      <alignment vertical="top" wrapText="1"/>
      <protection/>
    </xf>
    <xf numFmtId="4" fontId="71" fillId="0" borderId="0" xfId="0" applyNumberFormat="1" applyFont="1" applyFill="1" applyBorder="1" applyAlignment="1" applyProtection="1">
      <alignment horizontal="left" wrapText="1"/>
      <protection/>
    </xf>
    <xf numFmtId="4" fontId="71" fillId="0" borderId="0" xfId="0" applyNumberFormat="1" applyFont="1" applyFill="1" applyBorder="1" applyAlignment="1" applyProtection="1">
      <alignment horizontal="left"/>
      <protection/>
    </xf>
    <xf numFmtId="4" fontId="71" fillId="0" borderId="0" xfId="0" applyNumberFormat="1" applyFont="1" applyFill="1" applyBorder="1" applyAlignment="1" applyProtection="1">
      <alignment/>
      <protection/>
    </xf>
    <xf numFmtId="3" fontId="71" fillId="0" borderId="0" xfId="124" applyNumberFormat="1" applyFont="1" applyFill="1" applyAlignment="1" applyProtection="1">
      <alignment horizontal="left"/>
      <protection/>
    </xf>
    <xf numFmtId="3" fontId="71" fillId="62" borderId="0" xfId="0" applyNumberFormat="1" applyFont="1" applyFill="1" applyBorder="1" applyAlignment="1" applyProtection="1">
      <alignment vertical="top" wrapText="1"/>
      <protection/>
    </xf>
    <xf numFmtId="4" fontId="71" fillId="62" borderId="0" xfId="0" applyNumberFormat="1" applyFont="1" applyFill="1" applyBorder="1" applyAlignment="1" applyProtection="1">
      <alignment horizontal="left" wrapText="1"/>
      <protection/>
    </xf>
    <xf numFmtId="4" fontId="71" fillId="62" borderId="0" xfId="0" applyNumberFormat="1" applyFont="1" applyFill="1" applyBorder="1" applyAlignment="1" applyProtection="1">
      <alignment horizontal="left"/>
      <protection/>
    </xf>
    <xf numFmtId="4" fontId="71" fillId="62" borderId="0" xfId="67" applyNumberFormat="1" applyFont="1" applyFill="1" applyBorder="1" applyAlignment="1" applyProtection="1">
      <alignment/>
      <protection/>
    </xf>
    <xf numFmtId="0" fontId="71" fillId="0" borderId="0" xfId="0" applyFont="1" applyAlignment="1" applyProtection="1">
      <alignment vertical="top"/>
      <protection/>
    </xf>
    <xf numFmtId="1" fontId="71" fillId="0" borderId="0" xfId="0" applyNumberFormat="1" applyFont="1" applyFill="1" applyAlignment="1" applyProtection="1">
      <alignment horizontal="left" vertical="top"/>
      <protection/>
    </xf>
    <xf numFmtId="49" fontId="71" fillId="0" borderId="0" xfId="0" applyNumberFormat="1" applyFont="1" applyFill="1" applyAlignment="1" applyProtection="1">
      <alignment vertical="top" wrapText="1"/>
      <protection/>
    </xf>
    <xf numFmtId="165" fontId="71" fillId="0" borderId="0" xfId="0" applyNumberFormat="1" applyFont="1" applyFill="1" applyAlignment="1" applyProtection="1">
      <alignment/>
      <protection/>
    </xf>
    <xf numFmtId="3" fontId="71" fillId="0" borderId="0" xfId="0" applyNumberFormat="1" applyFont="1" applyFill="1" applyAlignment="1" applyProtection="1">
      <alignment/>
      <protection/>
    </xf>
    <xf numFmtId="3" fontId="71" fillId="0" borderId="0" xfId="0" applyNumberFormat="1" applyFont="1" applyFill="1" applyAlignment="1" applyProtection="1">
      <alignment horizontal="right"/>
      <protection/>
    </xf>
    <xf numFmtId="0" fontId="71" fillId="0" borderId="0" xfId="0" applyFont="1" applyFill="1" applyAlignment="1" applyProtection="1">
      <alignment vertical="top"/>
      <protection/>
    </xf>
    <xf numFmtId="0" fontId="71" fillId="0" borderId="0" xfId="190" applyFont="1" applyAlignment="1" applyProtection="1">
      <alignment vertical="top" wrapText="1"/>
      <protection/>
    </xf>
    <xf numFmtId="3" fontId="71" fillId="0" borderId="20" xfId="0" applyNumberFormat="1" applyFont="1" applyBorder="1" applyAlignment="1" applyProtection="1">
      <alignment/>
      <protection/>
    </xf>
    <xf numFmtId="3" fontId="71" fillId="8" borderId="0" xfId="0" applyNumberFormat="1" applyFont="1" applyFill="1" applyBorder="1" applyAlignment="1" applyProtection="1">
      <alignment horizontal="left" vertical="top" wrapText="1"/>
      <protection/>
    </xf>
    <xf numFmtId="3" fontId="71" fillId="8" borderId="0" xfId="0" applyNumberFormat="1" applyFont="1" applyFill="1" applyBorder="1" applyAlignment="1" applyProtection="1">
      <alignment vertical="top" wrapText="1"/>
      <protection/>
    </xf>
    <xf numFmtId="4" fontId="71" fillId="8" borderId="0" xfId="0" applyNumberFormat="1" applyFont="1" applyFill="1" applyBorder="1" applyAlignment="1" applyProtection="1">
      <alignment horizontal="left" wrapText="1"/>
      <protection/>
    </xf>
    <xf numFmtId="4" fontId="71" fillId="8" borderId="0" xfId="0" applyNumberFormat="1" applyFont="1" applyFill="1" applyBorder="1" applyAlignment="1" applyProtection="1">
      <alignment horizontal="left"/>
      <protection/>
    </xf>
    <xf numFmtId="4" fontId="71" fillId="8" borderId="0" xfId="67" applyNumberFormat="1" applyFont="1" applyFill="1" applyBorder="1" applyAlignment="1" applyProtection="1">
      <alignment/>
      <protection/>
    </xf>
    <xf numFmtId="0" fontId="71" fillId="63" borderId="0" xfId="190" applyFont="1" applyFill="1" applyAlignment="1" applyProtection="1">
      <alignment horizontal="left" vertical="top"/>
      <protection/>
    </xf>
    <xf numFmtId="0" fontId="71" fillId="63" borderId="0" xfId="190" applyFont="1" applyFill="1" applyAlignment="1" applyProtection="1">
      <alignment vertical="top" wrapText="1"/>
      <protection/>
    </xf>
    <xf numFmtId="0" fontId="71" fillId="0" borderId="0" xfId="190" applyFont="1" applyProtection="1">
      <alignment/>
      <protection/>
    </xf>
    <xf numFmtId="3" fontId="71" fillId="0" borderId="0" xfId="190" applyNumberFormat="1" applyFont="1" applyProtection="1">
      <alignment/>
      <protection/>
    </xf>
    <xf numFmtId="0" fontId="71" fillId="0" borderId="0" xfId="190" applyFont="1" applyAlignment="1" applyProtection="1">
      <alignment horizontal="left" vertical="top"/>
      <protection/>
    </xf>
    <xf numFmtId="0" fontId="133" fillId="0" borderId="0" xfId="190" applyFont="1" applyAlignment="1" applyProtection="1">
      <alignment horizontal="left" vertical="top"/>
      <protection/>
    </xf>
    <xf numFmtId="0" fontId="71" fillId="0" borderId="0" xfId="183" applyFont="1" applyAlignment="1" applyProtection="1">
      <alignment vertical="top" wrapText="1"/>
      <protection/>
    </xf>
    <xf numFmtId="3" fontId="133" fillId="0" borderId="0" xfId="190" applyNumberFormat="1" applyFont="1" applyProtection="1">
      <alignment/>
      <protection/>
    </xf>
    <xf numFmtId="3" fontId="133" fillId="0" borderId="0" xfId="0" applyNumberFormat="1" applyFont="1" applyAlignment="1" applyProtection="1">
      <alignment/>
      <protection/>
    </xf>
    <xf numFmtId="0" fontId="133" fillId="0" borderId="0" xfId="190" applyFont="1" applyProtection="1">
      <alignment/>
      <protection/>
    </xf>
    <xf numFmtId="1" fontId="71" fillId="63" borderId="0" xfId="190" applyNumberFormat="1" applyFont="1" applyFill="1" applyAlignment="1" applyProtection="1">
      <alignment horizontal="left" vertical="top"/>
      <protection/>
    </xf>
    <xf numFmtId="1" fontId="71" fillId="63" borderId="0" xfId="190" applyNumberFormat="1" applyFont="1" applyFill="1" applyAlignment="1" applyProtection="1">
      <alignment vertical="top"/>
      <protection/>
    </xf>
    <xf numFmtId="0" fontId="71" fillId="63" borderId="0" xfId="190" applyFont="1" applyFill="1" applyProtection="1">
      <alignment/>
      <protection/>
    </xf>
    <xf numFmtId="3" fontId="71" fillId="63" borderId="0" xfId="190" applyNumberFormat="1" applyFont="1" applyFill="1" applyProtection="1">
      <alignment/>
      <protection/>
    </xf>
    <xf numFmtId="3" fontId="71" fillId="63" borderId="0" xfId="0" applyNumberFormat="1" applyFont="1" applyFill="1" applyAlignment="1" applyProtection="1">
      <alignment/>
      <protection/>
    </xf>
    <xf numFmtId="3" fontId="71" fillId="64" borderId="0" xfId="0" applyNumberFormat="1" applyFont="1" applyFill="1" applyBorder="1" applyAlignment="1" applyProtection="1">
      <alignment horizontal="left" vertical="top" wrapText="1"/>
      <protection/>
    </xf>
    <xf numFmtId="3" fontId="71" fillId="64" borderId="0" xfId="124" applyNumberFormat="1" applyFont="1" applyFill="1" applyAlignment="1" applyProtection="1">
      <alignment vertical="top" wrapText="1"/>
      <protection/>
    </xf>
    <xf numFmtId="3" fontId="71" fillId="0" borderId="0" xfId="124" applyNumberFormat="1" applyFont="1" applyFill="1" applyAlignment="1" applyProtection="1">
      <alignment horizontal="left" vertical="top"/>
      <protection/>
    </xf>
    <xf numFmtId="3" fontId="71" fillId="0" borderId="0" xfId="0" applyNumberFormat="1" applyFont="1" applyFill="1" applyBorder="1" applyAlignment="1" applyProtection="1">
      <alignment vertical="top" wrapText="1"/>
      <protection/>
    </xf>
    <xf numFmtId="4" fontId="71" fillId="0" borderId="0" xfId="124" applyNumberFormat="1" applyFont="1" applyAlignment="1" applyProtection="1">
      <alignment horizontal="left"/>
      <protection/>
    </xf>
    <xf numFmtId="3" fontId="71" fillId="64" borderId="0" xfId="0" applyNumberFormat="1" applyFont="1" applyFill="1" applyBorder="1" applyAlignment="1" applyProtection="1">
      <alignment vertical="top" wrapText="1"/>
      <protection/>
    </xf>
    <xf numFmtId="4" fontId="71" fillId="64" borderId="0" xfId="0" applyNumberFormat="1" applyFont="1" applyFill="1" applyBorder="1" applyAlignment="1" applyProtection="1">
      <alignment horizontal="left" wrapText="1"/>
      <protection/>
    </xf>
    <xf numFmtId="4" fontId="71" fillId="64" borderId="0" xfId="0" applyNumberFormat="1" applyFont="1" applyFill="1" applyBorder="1" applyAlignment="1" applyProtection="1">
      <alignment horizontal="left"/>
      <protection/>
    </xf>
    <xf numFmtId="4" fontId="71" fillId="64" borderId="0" xfId="67" applyNumberFormat="1" applyFont="1" applyFill="1" applyBorder="1" applyAlignment="1" applyProtection="1">
      <alignment/>
      <protection/>
    </xf>
    <xf numFmtId="3" fontId="71" fillId="63" borderId="0" xfId="0" applyNumberFormat="1" applyFont="1" applyFill="1" applyBorder="1" applyAlignment="1" applyProtection="1">
      <alignment horizontal="left" vertical="top" wrapText="1"/>
      <protection/>
    </xf>
    <xf numFmtId="0" fontId="71" fillId="63" borderId="0" xfId="0" applyNumberFormat="1" applyFont="1" applyFill="1" applyBorder="1" applyAlignment="1" applyProtection="1">
      <alignment vertical="top" wrapText="1"/>
      <protection/>
    </xf>
    <xf numFmtId="3" fontId="71" fillId="0" borderId="0" xfId="0" applyNumberFormat="1" applyFont="1" applyFill="1" applyAlignment="1" applyProtection="1">
      <alignment horizontal="left" vertical="top"/>
      <protection/>
    </xf>
    <xf numFmtId="165" fontId="71" fillId="0" borderId="0" xfId="0" applyNumberFormat="1" applyFont="1" applyAlignment="1" applyProtection="1">
      <alignment horizontal="left"/>
      <protection/>
    </xf>
    <xf numFmtId="4" fontId="71" fillId="0" borderId="0" xfId="0" applyNumberFormat="1" applyFont="1" applyAlignment="1" applyProtection="1">
      <alignment horizontal="left"/>
      <protection/>
    </xf>
    <xf numFmtId="4" fontId="71" fillId="0" borderId="0" xfId="0" applyNumberFormat="1" applyFont="1" applyAlignment="1" applyProtection="1">
      <alignment/>
      <protection/>
    </xf>
    <xf numFmtId="3" fontId="71" fillId="42" borderId="0" xfId="0" applyNumberFormat="1" applyFont="1" applyFill="1" applyAlignment="1" applyProtection="1">
      <alignment horizontal="left" vertical="top"/>
      <protection/>
    </xf>
    <xf numFmtId="1" fontId="71" fillId="42" borderId="0" xfId="0" applyNumberFormat="1" applyFont="1" applyFill="1" applyAlignment="1" applyProtection="1">
      <alignment vertical="top" wrapText="1"/>
      <protection/>
    </xf>
    <xf numFmtId="165" fontId="71" fillId="42" borderId="0" xfId="0" applyNumberFormat="1" applyFont="1" applyFill="1" applyAlignment="1" applyProtection="1">
      <alignment horizontal="left"/>
      <protection/>
    </xf>
    <xf numFmtId="4" fontId="71" fillId="42" borderId="0" xfId="0" applyNumberFormat="1" applyFont="1" applyFill="1" applyAlignment="1" applyProtection="1">
      <alignment horizontal="left"/>
      <protection/>
    </xf>
    <xf numFmtId="10" fontId="71" fillId="42" borderId="0" xfId="0" applyNumberFormat="1" applyFont="1" applyFill="1" applyAlignment="1" applyProtection="1">
      <alignment horizontal="right"/>
      <protection/>
    </xf>
    <xf numFmtId="4" fontId="71" fillId="42" borderId="0" xfId="0" applyNumberFormat="1" applyFont="1" applyFill="1" applyAlignment="1" applyProtection="1">
      <alignment/>
      <protection/>
    </xf>
    <xf numFmtId="1" fontId="71" fillId="0" borderId="0" xfId="0" applyNumberFormat="1" applyFont="1" applyFill="1" applyAlignment="1" applyProtection="1">
      <alignment vertical="top" wrapText="1"/>
      <protection/>
    </xf>
    <xf numFmtId="3" fontId="71" fillId="60" borderId="0" xfId="0" applyNumberFormat="1" applyFont="1" applyFill="1" applyAlignment="1" applyProtection="1">
      <alignment horizontal="left" vertical="top"/>
      <protection/>
    </xf>
    <xf numFmtId="1" fontId="71" fillId="60" borderId="0" xfId="0" applyNumberFormat="1" applyFont="1" applyFill="1" applyAlignment="1" applyProtection="1">
      <alignment vertical="top" wrapText="1"/>
      <protection/>
    </xf>
    <xf numFmtId="165" fontId="71" fillId="60" borderId="0" xfId="0" applyNumberFormat="1" applyFont="1" applyFill="1" applyAlignment="1" applyProtection="1">
      <alignment horizontal="left"/>
      <protection/>
    </xf>
    <xf numFmtId="4" fontId="71" fillId="60" borderId="0" xfId="0" applyNumberFormat="1" applyFont="1" applyFill="1" applyAlignment="1" applyProtection="1">
      <alignment horizontal="left"/>
      <protection/>
    </xf>
    <xf numFmtId="10" fontId="71" fillId="60" borderId="0" xfId="0" applyNumberFormat="1" applyFont="1" applyFill="1" applyAlignment="1" applyProtection="1">
      <alignment horizontal="right"/>
      <protection/>
    </xf>
    <xf numFmtId="4" fontId="71" fillId="60" borderId="0" xfId="0" applyNumberFormat="1" applyFont="1" applyFill="1" applyAlignment="1" applyProtection="1">
      <alignment/>
      <protection/>
    </xf>
    <xf numFmtId="10" fontId="71" fillId="60" borderId="0" xfId="232" applyNumberFormat="1" applyFont="1" applyFill="1" applyAlignment="1" applyProtection="1">
      <alignment horizontal="right"/>
      <protection/>
    </xf>
    <xf numFmtId="4" fontId="71" fillId="60" borderId="0" xfId="0" applyNumberFormat="1" applyFont="1" applyFill="1" applyAlignment="1" applyProtection="1">
      <alignment horizontal="right" vertical="top"/>
      <protection/>
    </xf>
    <xf numFmtId="3" fontId="71" fillId="0" borderId="0" xfId="0" applyNumberFormat="1" applyFont="1" applyFill="1" applyAlignment="1" applyProtection="1">
      <alignment vertical="top" wrapText="1"/>
      <protection/>
    </xf>
    <xf numFmtId="10" fontId="71" fillId="0" borderId="0" xfId="232" applyNumberFormat="1" applyFont="1" applyFill="1" applyAlignment="1" applyProtection="1">
      <alignment horizontal="right"/>
      <protection/>
    </xf>
    <xf numFmtId="4" fontId="71" fillId="0" borderId="0" xfId="0" applyNumberFormat="1" applyFont="1" applyFill="1" applyAlignment="1" applyProtection="1">
      <alignment horizontal="right"/>
      <protection/>
    </xf>
    <xf numFmtId="3" fontId="71" fillId="65" borderId="0" xfId="0" applyNumberFormat="1" applyFont="1" applyFill="1" applyAlignment="1" applyProtection="1">
      <alignment horizontal="left" vertical="top"/>
      <protection/>
    </xf>
    <xf numFmtId="3" fontId="71" fillId="65" borderId="0" xfId="0" applyNumberFormat="1" applyFont="1" applyFill="1" applyAlignment="1" applyProtection="1">
      <alignment vertical="top" wrapText="1"/>
      <protection/>
    </xf>
    <xf numFmtId="165" fontId="71" fillId="65" borderId="0" xfId="0" applyNumberFormat="1" applyFont="1" applyFill="1" applyAlignment="1" applyProtection="1">
      <alignment horizontal="left"/>
      <protection/>
    </xf>
    <xf numFmtId="4" fontId="71" fillId="65" borderId="0" xfId="0" applyNumberFormat="1" applyFont="1" applyFill="1" applyAlignment="1" applyProtection="1">
      <alignment horizontal="left"/>
      <protection/>
    </xf>
    <xf numFmtId="10" fontId="71" fillId="65" borderId="0" xfId="232" applyNumberFormat="1" applyFont="1" applyFill="1" applyAlignment="1" applyProtection="1">
      <alignment horizontal="right"/>
      <protection/>
    </xf>
    <xf numFmtId="4" fontId="71" fillId="65" borderId="0" xfId="0" applyNumberFormat="1" applyFont="1" applyFill="1" applyAlignment="1" applyProtection="1">
      <alignment horizontal="right"/>
      <protection/>
    </xf>
    <xf numFmtId="3" fontId="71" fillId="10" borderId="0" xfId="0" applyNumberFormat="1" applyFont="1" applyFill="1" applyAlignment="1" applyProtection="1">
      <alignment horizontal="left" vertical="top"/>
      <protection/>
    </xf>
    <xf numFmtId="165" fontId="71" fillId="10" borderId="0" xfId="0" applyNumberFormat="1" applyFont="1" applyFill="1" applyAlignment="1" applyProtection="1">
      <alignment horizontal="left"/>
      <protection/>
    </xf>
    <xf numFmtId="4" fontId="71" fillId="10" borderId="0" xfId="0" applyNumberFormat="1" applyFont="1" applyFill="1" applyAlignment="1" applyProtection="1">
      <alignment horizontal="left"/>
      <protection/>
    </xf>
    <xf numFmtId="10" fontId="71" fillId="10" borderId="0" xfId="232" applyNumberFormat="1" applyFont="1" applyFill="1" applyAlignment="1" applyProtection="1">
      <alignment horizontal="right"/>
      <protection/>
    </xf>
    <xf numFmtId="4" fontId="71" fillId="10" borderId="0" xfId="0" applyNumberFormat="1" applyFont="1" applyFill="1" applyAlignment="1" applyProtection="1">
      <alignment horizontal="right" vertical="top"/>
      <protection/>
    </xf>
    <xf numFmtId="4" fontId="71" fillId="0" borderId="0" xfId="0" applyNumberFormat="1" applyFont="1" applyFill="1" applyAlignment="1" applyProtection="1">
      <alignment horizontal="right" vertical="top"/>
      <protection/>
    </xf>
    <xf numFmtId="3" fontId="71" fillId="62" borderId="0" xfId="0" applyNumberFormat="1" applyFont="1" applyFill="1" applyAlignment="1" applyProtection="1">
      <alignment horizontal="left" vertical="top"/>
      <protection/>
    </xf>
    <xf numFmtId="3" fontId="71" fillId="62" borderId="0" xfId="0" applyNumberFormat="1" applyFont="1" applyFill="1" applyAlignment="1" applyProtection="1">
      <alignment vertical="top" wrapText="1"/>
      <protection/>
    </xf>
    <xf numFmtId="165" fontId="71" fillId="62" borderId="0" xfId="0" applyNumberFormat="1" applyFont="1" applyFill="1" applyAlignment="1" applyProtection="1">
      <alignment horizontal="left"/>
      <protection/>
    </xf>
    <xf numFmtId="4" fontId="71" fillId="62" borderId="0" xfId="0" applyNumberFormat="1" applyFont="1" applyFill="1" applyAlignment="1" applyProtection="1">
      <alignment horizontal="left"/>
      <protection/>
    </xf>
    <xf numFmtId="10" fontId="71" fillId="62" borderId="0" xfId="232" applyNumberFormat="1" applyFont="1" applyFill="1" applyAlignment="1" applyProtection="1">
      <alignment horizontal="right"/>
      <protection/>
    </xf>
    <xf numFmtId="4" fontId="71" fillId="62" borderId="0" xfId="0" applyNumberFormat="1" applyFont="1" applyFill="1" applyAlignment="1" applyProtection="1">
      <alignment horizontal="right" vertical="top"/>
      <protection/>
    </xf>
    <xf numFmtId="3" fontId="71" fillId="8" borderId="0" xfId="0" applyNumberFormat="1" applyFont="1" applyFill="1" applyAlignment="1" applyProtection="1">
      <alignment horizontal="left" vertical="top"/>
      <protection/>
    </xf>
    <xf numFmtId="3" fontId="71" fillId="8" borderId="0" xfId="0" applyNumberFormat="1" applyFont="1" applyFill="1" applyAlignment="1" applyProtection="1">
      <alignment vertical="top" wrapText="1"/>
      <protection/>
    </xf>
    <xf numFmtId="165" fontId="71" fillId="8" borderId="0" xfId="0" applyNumberFormat="1" applyFont="1" applyFill="1" applyAlignment="1" applyProtection="1">
      <alignment horizontal="left"/>
      <protection/>
    </xf>
    <xf numFmtId="4" fontId="71" fillId="8" borderId="0" xfId="0" applyNumberFormat="1" applyFont="1" applyFill="1" applyAlignment="1" applyProtection="1">
      <alignment horizontal="left"/>
      <protection/>
    </xf>
    <xf numFmtId="10" fontId="71" fillId="8" borderId="0" xfId="232" applyNumberFormat="1" applyFont="1" applyFill="1" applyAlignment="1" applyProtection="1">
      <alignment horizontal="right"/>
      <protection/>
    </xf>
    <xf numFmtId="4" fontId="71" fillId="8" borderId="0" xfId="0" applyNumberFormat="1" applyFont="1" applyFill="1" applyAlignment="1" applyProtection="1">
      <alignment horizontal="right" vertical="top"/>
      <protection/>
    </xf>
    <xf numFmtId="3" fontId="71" fillId="63" borderId="0" xfId="0" applyNumberFormat="1" applyFont="1" applyFill="1" applyAlignment="1" applyProtection="1">
      <alignment horizontal="left" vertical="top"/>
      <protection/>
    </xf>
    <xf numFmtId="165" fontId="71" fillId="63" borderId="0" xfId="0" applyNumberFormat="1" applyFont="1" applyFill="1" applyAlignment="1" applyProtection="1">
      <alignment horizontal="left"/>
      <protection/>
    </xf>
    <xf numFmtId="4" fontId="71" fillId="63" borderId="0" xfId="0" applyNumberFormat="1" applyFont="1" applyFill="1" applyAlignment="1" applyProtection="1">
      <alignment horizontal="left"/>
      <protection/>
    </xf>
    <xf numFmtId="10" fontId="71" fillId="63" borderId="0" xfId="232" applyNumberFormat="1" applyFont="1" applyFill="1" applyAlignment="1" applyProtection="1">
      <alignment horizontal="right"/>
      <protection/>
    </xf>
    <xf numFmtId="4" fontId="71" fillId="63" borderId="0" xfId="0" applyNumberFormat="1" applyFont="1" applyFill="1" applyAlignment="1" applyProtection="1">
      <alignment horizontal="right" vertical="top"/>
      <protection/>
    </xf>
    <xf numFmtId="3" fontId="71" fillId="56" borderId="0" xfId="0" applyNumberFormat="1" applyFont="1" applyFill="1" applyAlignment="1" applyProtection="1">
      <alignment horizontal="left" vertical="top"/>
      <protection/>
    </xf>
    <xf numFmtId="3" fontId="71" fillId="56" borderId="0" xfId="0" applyNumberFormat="1" applyFont="1" applyFill="1" applyAlignment="1" applyProtection="1">
      <alignment vertical="top" wrapText="1"/>
      <protection/>
    </xf>
    <xf numFmtId="165" fontId="71" fillId="56" borderId="0" xfId="0" applyNumberFormat="1" applyFont="1" applyFill="1" applyAlignment="1" applyProtection="1">
      <alignment horizontal="left"/>
      <protection/>
    </xf>
    <xf numFmtId="4" fontId="71" fillId="56" borderId="0" xfId="0" applyNumberFormat="1" applyFont="1" applyFill="1" applyAlignment="1" applyProtection="1">
      <alignment horizontal="left"/>
      <protection/>
    </xf>
    <xf numFmtId="10" fontId="71" fillId="56" borderId="0" xfId="232" applyNumberFormat="1" applyFont="1" applyFill="1" applyAlignment="1" applyProtection="1">
      <alignment horizontal="right"/>
      <protection/>
    </xf>
    <xf numFmtId="4" fontId="71" fillId="56" borderId="0" xfId="0" applyNumberFormat="1" applyFont="1" applyFill="1" applyAlignment="1" applyProtection="1">
      <alignment horizontal="right" vertical="top"/>
      <protection/>
    </xf>
    <xf numFmtId="49" fontId="133" fillId="0" borderId="0" xfId="0" applyNumberFormat="1" applyFont="1" applyAlignment="1" applyProtection="1">
      <alignment vertical="top" wrapText="1"/>
      <protection/>
    </xf>
    <xf numFmtId="3" fontId="71" fillId="66" borderId="20" xfId="124" applyNumberFormat="1" applyFont="1" applyFill="1" applyBorder="1" applyAlignment="1" applyProtection="1">
      <alignment horizontal="left" vertical="top" wrapText="1"/>
      <protection/>
    </xf>
    <xf numFmtId="3" fontId="71" fillId="66" borderId="20" xfId="124" applyNumberFormat="1" applyFont="1" applyFill="1" applyBorder="1" applyAlignment="1" applyProtection="1">
      <alignment vertical="top" wrapText="1"/>
      <protection/>
    </xf>
    <xf numFmtId="4" fontId="71" fillId="66" borderId="20" xfId="124" applyNumberFormat="1" applyFont="1" applyFill="1" applyBorder="1" applyAlignment="1" applyProtection="1">
      <alignment horizontal="left"/>
      <protection/>
    </xf>
    <xf numFmtId="4" fontId="71" fillId="66" borderId="0" xfId="0" applyNumberFormat="1" applyFont="1" applyFill="1" applyAlignment="1" applyProtection="1">
      <alignment horizontal="left"/>
      <protection/>
    </xf>
    <xf numFmtId="10" fontId="71" fillId="66" borderId="0" xfId="232" applyNumberFormat="1" applyFont="1" applyFill="1" applyBorder="1" applyAlignment="1" applyProtection="1">
      <alignment horizontal="right"/>
      <protection/>
    </xf>
    <xf numFmtId="4" fontId="71" fillId="66" borderId="20" xfId="131" applyNumberFormat="1" applyFont="1" applyFill="1" applyBorder="1" applyAlignment="1" applyProtection="1">
      <alignment wrapText="1"/>
      <protection/>
    </xf>
    <xf numFmtId="1" fontId="71" fillId="0" borderId="0" xfId="148" applyNumberFormat="1" applyFont="1" applyFill="1" applyBorder="1" applyAlignment="1" applyProtection="1">
      <alignment vertical="top" wrapText="1"/>
      <protection/>
    </xf>
    <xf numFmtId="3" fontId="71" fillId="0" borderId="0" xfId="0" applyNumberFormat="1" applyFont="1" applyFill="1" applyBorder="1" applyAlignment="1" applyProtection="1">
      <alignment horizontal="right"/>
      <protection/>
    </xf>
    <xf numFmtId="1" fontId="88" fillId="0" borderId="0" xfId="148" applyNumberFormat="1" applyFont="1" applyFill="1" applyBorder="1" applyAlignment="1" applyProtection="1">
      <alignment vertical="top" wrapText="1"/>
      <protection/>
    </xf>
    <xf numFmtId="4" fontId="71" fillId="0" borderId="20" xfId="124" applyNumberFormat="1" applyFont="1" applyFill="1" applyBorder="1" applyAlignment="1" applyProtection="1">
      <alignment horizontal="left"/>
      <protection/>
    </xf>
    <xf numFmtId="3" fontId="71" fillId="0" borderId="20" xfId="124" applyNumberFormat="1" applyFont="1" applyFill="1" applyBorder="1" applyAlignment="1" applyProtection="1">
      <alignment horizontal="left"/>
      <protection/>
    </xf>
    <xf numFmtId="4" fontId="71" fillId="0" borderId="20" xfId="124" applyNumberFormat="1" applyFont="1" applyFill="1" applyBorder="1" applyAlignment="1" applyProtection="1">
      <alignment horizontal="right"/>
      <protection/>
    </xf>
    <xf numFmtId="49" fontId="71" fillId="0" borderId="0" xfId="0" applyNumberFormat="1" applyFont="1" applyFill="1" applyBorder="1" applyAlignment="1" applyProtection="1">
      <alignment horizontal="left"/>
      <protection/>
    </xf>
    <xf numFmtId="9" fontId="71" fillId="0" borderId="20" xfId="232" applyFont="1" applyFill="1" applyBorder="1" applyAlignment="1" applyProtection="1">
      <alignment horizontal="right"/>
      <protection/>
    </xf>
    <xf numFmtId="4" fontId="71" fillId="0" borderId="20" xfId="124" applyNumberFormat="1" applyFont="1" applyFill="1" applyBorder="1" applyAlignment="1" applyProtection="1">
      <alignment/>
      <protection/>
    </xf>
    <xf numFmtId="3" fontId="71" fillId="0" borderId="20" xfId="124" applyNumberFormat="1" applyFont="1" applyFill="1" applyBorder="1" applyAlignment="1" applyProtection="1">
      <alignment horizontal="right"/>
      <protection/>
    </xf>
    <xf numFmtId="0" fontId="89" fillId="0" borderId="0" xfId="131" applyFont="1" applyFill="1" applyAlignment="1" applyProtection="1">
      <alignment vertical="top" wrapText="1"/>
      <protection/>
    </xf>
    <xf numFmtId="49" fontId="71" fillId="0" borderId="0" xfId="0" applyNumberFormat="1" applyFont="1" applyFill="1" applyAlignment="1" applyProtection="1">
      <alignment horizontal="left"/>
      <protection/>
    </xf>
    <xf numFmtId="9" fontId="71" fillId="0" borderId="0" xfId="232" applyFont="1" applyFill="1" applyBorder="1" applyAlignment="1" applyProtection="1">
      <alignment horizontal="left"/>
      <protection/>
    </xf>
    <xf numFmtId="3" fontId="71" fillId="0" borderId="0" xfId="232" applyNumberFormat="1" applyFont="1" applyFill="1" applyBorder="1" applyAlignment="1" applyProtection="1">
      <alignment horizontal="left"/>
      <protection/>
    </xf>
    <xf numFmtId="3" fontId="71" fillId="0" borderId="0" xfId="131" applyNumberFormat="1" applyFont="1" applyFill="1" applyBorder="1" applyAlignment="1" applyProtection="1">
      <alignment vertical="top" wrapText="1"/>
      <protection/>
    </xf>
    <xf numFmtId="3" fontId="71" fillId="0" borderId="0" xfId="131" applyNumberFormat="1" applyFont="1" applyFill="1" applyAlignment="1" applyProtection="1">
      <alignment horizontal="right"/>
      <protection/>
    </xf>
    <xf numFmtId="168" fontId="71" fillId="0" borderId="0" xfId="124" applyNumberFormat="1" applyFont="1" applyFill="1" applyBorder="1" applyAlignment="1" applyProtection="1">
      <alignment horizontal="left"/>
      <protection/>
    </xf>
    <xf numFmtId="171" fontId="71" fillId="0" borderId="0" xfId="124" applyNumberFormat="1" applyFont="1" applyFill="1" applyBorder="1" applyAlignment="1" applyProtection="1">
      <alignment horizontal="left"/>
      <protection/>
    </xf>
    <xf numFmtId="165" fontId="71" fillId="0" borderId="0" xfId="124" applyNumberFormat="1" applyFont="1" applyFill="1" applyBorder="1" applyAlignment="1" applyProtection="1">
      <alignment horizontal="left"/>
      <protection/>
    </xf>
    <xf numFmtId="4" fontId="71" fillId="0" borderId="20" xfId="0" applyNumberFormat="1" applyFont="1" applyBorder="1" applyAlignment="1" applyProtection="1">
      <alignment/>
      <protection locked="0"/>
    </xf>
    <xf numFmtId="3" fontId="71" fillId="0" borderId="0" xfId="124" applyNumberFormat="1" applyFont="1" applyFill="1" applyBorder="1" applyAlignment="1" applyProtection="1">
      <alignment horizontal="right"/>
      <protection locked="0"/>
    </xf>
    <xf numFmtId="3" fontId="71" fillId="0" borderId="0" xfId="124" applyNumberFormat="1" applyFont="1" applyFill="1" applyBorder="1" applyAlignment="1" applyProtection="1">
      <alignment horizontal="left"/>
      <protection locked="0"/>
    </xf>
    <xf numFmtId="4" fontId="71" fillId="42" borderId="0" xfId="0" applyNumberFormat="1" applyFont="1" applyFill="1" applyBorder="1" applyAlignment="1" applyProtection="1">
      <alignment/>
      <protection locked="0"/>
    </xf>
    <xf numFmtId="4" fontId="71" fillId="0" borderId="0" xfId="0" applyNumberFormat="1" applyFont="1" applyBorder="1" applyAlignment="1" applyProtection="1">
      <alignment/>
      <protection locked="0"/>
    </xf>
    <xf numFmtId="4" fontId="71" fillId="0" borderId="32" xfId="0" applyNumberFormat="1" applyFont="1" applyBorder="1" applyAlignment="1" applyProtection="1">
      <alignment/>
      <protection locked="0"/>
    </xf>
    <xf numFmtId="4" fontId="71" fillId="60" borderId="0" xfId="0" applyNumberFormat="1" applyFont="1" applyFill="1" applyBorder="1" applyAlignment="1" applyProtection="1">
      <alignment/>
      <protection locked="0"/>
    </xf>
    <xf numFmtId="4" fontId="71" fillId="61" borderId="0" xfId="0" applyNumberFormat="1" applyFont="1" applyFill="1" applyBorder="1" applyAlignment="1" applyProtection="1">
      <alignment/>
      <protection locked="0"/>
    </xf>
    <xf numFmtId="3" fontId="71" fillId="0" borderId="0" xfId="124" applyNumberFormat="1" applyFont="1" applyAlignment="1" applyProtection="1">
      <alignment horizontal="left"/>
      <protection locked="0"/>
    </xf>
    <xf numFmtId="4" fontId="71" fillId="55" borderId="0" xfId="0" applyNumberFormat="1" applyFont="1" applyFill="1" applyBorder="1" applyAlignment="1" applyProtection="1">
      <alignment/>
      <protection locked="0"/>
    </xf>
    <xf numFmtId="3" fontId="71" fillId="0" borderId="0" xfId="124" applyNumberFormat="1" applyFont="1" applyAlignment="1" applyProtection="1">
      <alignment horizontal="right"/>
      <protection locked="0"/>
    </xf>
    <xf numFmtId="3" fontId="71" fillId="0" borderId="0" xfId="0" applyNumberFormat="1" applyFont="1" applyAlignment="1" applyProtection="1">
      <alignment horizontal="right"/>
      <protection locked="0"/>
    </xf>
    <xf numFmtId="3" fontId="71" fillId="10" borderId="0" xfId="124" applyNumberFormat="1" applyFont="1" applyFill="1" applyAlignment="1" applyProtection="1">
      <alignment horizontal="right"/>
      <protection locked="0"/>
    </xf>
    <xf numFmtId="4" fontId="71" fillId="0" borderId="0" xfId="0" applyNumberFormat="1" applyFont="1" applyFill="1" applyBorder="1" applyAlignment="1" applyProtection="1">
      <alignment/>
      <protection locked="0"/>
    </xf>
    <xf numFmtId="3" fontId="71" fillId="0" borderId="0" xfId="0" applyNumberFormat="1" applyFont="1" applyBorder="1" applyAlignment="1" applyProtection="1">
      <alignment horizontal="left" wrapText="1"/>
      <protection locked="0"/>
    </xf>
    <xf numFmtId="4" fontId="71" fillId="62" borderId="0" xfId="0" applyNumberFormat="1" applyFont="1" applyFill="1" applyBorder="1" applyAlignment="1" applyProtection="1">
      <alignment/>
      <protection locked="0"/>
    </xf>
    <xf numFmtId="3" fontId="71" fillId="0" borderId="0" xfId="0" applyNumberFormat="1" applyFont="1" applyFill="1" applyAlignment="1" applyProtection="1">
      <alignment horizontal="right"/>
      <protection locked="0"/>
    </xf>
    <xf numFmtId="4" fontId="71" fillId="8" borderId="0" xfId="0" applyNumberFormat="1" applyFont="1" applyFill="1" applyBorder="1" applyAlignment="1" applyProtection="1">
      <alignment/>
      <protection locked="0"/>
    </xf>
    <xf numFmtId="3" fontId="133" fillId="0" borderId="0" xfId="0" applyNumberFormat="1" applyFont="1" applyAlignment="1" applyProtection="1">
      <alignment horizontal="right"/>
      <protection locked="0"/>
    </xf>
    <xf numFmtId="3" fontId="71" fillId="0" borderId="20" xfId="0" applyNumberFormat="1" applyFont="1" applyBorder="1" applyAlignment="1" applyProtection="1">
      <alignment horizontal="right"/>
      <protection locked="0"/>
    </xf>
    <xf numFmtId="3" fontId="71" fillId="63" borderId="0" xfId="0" applyNumberFormat="1" applyFont="1" applyFill="1" applyAlignment="1" applyProtection="1">
      <alignment horizontal="right"/>
      <protection locked="0"/>
    </xf>
    <xf numFmtId="4" fontId="71" fillId="64" borderId="0" xfId="0" applyNumberFormat="1" applyFont="1" applyFill="1" applyBorder="1" applyAlignment="1" applyProtection="1">
      <alignment/>
      <protection locked="0"/>
    </xf>
  </cellXfs>
  <cellStyles count="25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20% - Isticanje6 2" xfId="27"/>
    <cellStyle name="40% - Accent1" xfId="28"/>
    <cellStyle name="40% - Accent2" xfId="29"/>
    <cellStyle name="40% - Accent3" xfId="30"/>
    <cellStyle name="40% - Accent4" xfId="31"/>
    <cellStyle name="40% - Accent5" xfId="32"/>
    <cellStyle name="40% - Accent6" xfId="33"/>
    <cellStyle name="40% - Isticanje1" xfId="34"/>
    <cellStyle name="40% - Isticanje2" xfId="35"/>
    <cellStyle name="40% - Isticanje3" xfId="36"/>
    <cellStyle name="40% - Isticanje4" xfId="37"/>
    <cellStyle name="40% - Isticanje5" xfId="38"/>
    <cellStyle name="40% - Isticanje6"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esuchter Hyperlink" xfId="59"/>
    <cellStyle name="Bilješka" xfId="60"/>
    <cellStyle name="Bilješka 2" xfId="61"/>
    <cellStyle name="Bilješka 2 2" xfId="62"/>
    <cellStyle name="Bilješka 2 3" xfId="63"/>
    <cellStyle name="Bilješka 2 4" xfId="64"/>
    <cellStyle name="Calculation" xfId="65"/>
    <cellStyle name="Check Cell" xfId="66"/>
    <cellStyle name="Comma 2" xfId="67"/>
    <cellStyle name="Comma 2 2" xfId="68"/>
    <cellStyle name="Comma 3" xfId="69"/>
    <cellStyle name="Comma 3 2" xfId="70"/>
    <cellStyle name="Comma 3 2 2" xfId="71"/>
    <cellStyle name="Comma 4" xfId="72"/>
    <cellStyle name="Comma 4 2" xfId="73"/>
    <cellStyle name="Currency 2" xfId="74"/>
    <cellStyle name="Currency 2 2" xfId="75"/>
    <cellStyle name="Currency 3" xfId="76"/>
    <cellStyle name="Currency 3 2" xfId="77"/>
    <cellStyle name="Currency 4" xfId="78"/>
    <cellStyle name="Currency 4 2" xfId="79"/>
    <cellStyle name="Currency 5" xfId="80"/>
    <cellStyle name="Currency 5 2" xfId="81"/>
    <cellStyle name="Dobro" xfId="82"/>
    <cellStyle name="Dobro 2" xfId="83"/>
    <cellStyle name="Dobro 3" xfId="84"/>
    <cellStyle name="Euro" xfId="85"/>
    <cellStyle name="Excel Built-in Normal" xfId="86"/>
    <cellStyle name="Excel Built-in Normal 2" xfId="87"/>
    <cellStyle name="Explanatory Text" xfId="88"/>
    <cellStyle name="Good" xfId="89"/>
    <cellStyle name="Good 2" xfId="90"/>
    <cellStyle name="Heading 1" xfId="91"/>
    <cellStyle name="Heading 2" xfId="92"/>
    <cellStyle name="Heading 3" xfId="93"/>
    <cellStyle name="Heading 4" xfId="94"/>
    <cellStyle name="Hyperlink 2" xfId="95"/>
    <cellStyle name="Hyperlink_29-10_Totic_Ivo-Lucic" xfId="96"/>
    <cellStyle name="Input" xfId="97"/>
    <cellStyle name="Isticanje1" xfId="98"/>
    <cellStyle name="Isticanje2" xfId="99"/>
    <cellStyle name="Isticanje3" xfId="100"/>
    <cellStyle name="Isticanje4" xfId="101"/>
    <cellStyle name="Isticanje5" xfId="102"/>
    <cellStyle name="Isticanje6" xfId="103"/>
    <cellStyle name="Izlaz" xfId="104"/>
    <cellStyle name="Izlaz 2" xfId="105"/>
    <cellStyle name="Izračun" xfId="106"/>
    <cellStyle name="Linked Cell" xfId="107"/>
    <cellStyle name="Loše" xfId="108"/>
    <cellStyle name="Loše 2" xfId="109"/>
    <cellStyle name="Naslov" xfId="110"/>
    <cellStyle name="Naslov 1" xfId="111"/>
    <cellStyle name="Naslov 2" xfId="112"/>
    <cellStyle name="Naslov 3" xfId="113"/>
    <cellStyle name="Naslov 4" xfId="114"/>
    <cellStyle name="Naslov 5" xfId="115"/>
    <cellStyle name="Neutral" xfId="116"/>
    <cellStyle name="Neutralno" xfId="117"/>
    <cellStyle name="Neutralno 2" xfId="118"/>
    <cellStyle name="Normal 12" xfId="119"/>
    <cellStyle name="Normal 120" xfId="120"/>
    <cellStyle name="Normal 138" xfId="121"/>
    <cellStyle name="Normal 15" xfId="122"/>
    <cellStyle name="Normal 15 2" xfId="123"/>
    <cellStyle name="Normal 2" xfId="124"/>
    <cellStyle name="Normal 2 2" xfId="125"/>
    <cellStyle name="Normal 2 2 2" xfId="126"/>
    <cellStyle name="Normal 2 2 2 2" xfId="127"/>
    <cellStyle name="Normal 2 2 2 2 2" xfId="128"/>
    <cellStyle name="Normal 2 2 3 2" xfId="129"/>
    <cellStyle name="Normal 2 3" xfId="130"/>
    <cellStyle name="Normal 3" xfId="131"/>
    <cellStyle name="Normal 3 13" xfId="132"/>
    <cellStyle name="Normal 3 2" xfId="133"/>
    <cellStyle name="Normal 3 2 2 2 2" xfId="134"/>
    <cellStyle name="Normal 3 3" xfId="135"/>
    <cellStyle name="Normal 3 4" xfId="136"/>
    <cellStyle name="Normal 3 5" xfId="137"/>
    <cellStyle name="Normal 30 2" xfId="138"/>
    <cellStyle name="Normal 4" xfId="139"/>
    <cellStyle name="Normal 5" xfId="140"/>
    <cellStyle name="Normal 5 11" xfId="141"/>
    <cellStyle name="Normal 5 2" xfId="142"/>
    <cellStyle name="Normal 5 2 2" xfId="143"/>
    <cellStyle name="Normal 5 3" xfId="144"/>
    <cellStyle name="Normal 6" xfId="145"/>
    <cellStyle name="Normal 9 2" xfId="146"/>
    <cellStyle name="Normal_10_ivo-ugarkovic" xfId="147"/>
    <cellStyle name="Normal_13_46_kukic-sesvete_OBRACUN-II-2007" xfId="148"/>
    <cellStyle name="Normal_Dedići_F_Troškovnik" xfId="149"/>
    <cellStyle name="Normal_građ.obrt.radovi2" xfId="150"/>
    <cellStyle name="Normal_Sheet2" xfId="151"/>
    <cellStyle name="Normal_SNN_Troskovnik" xfId="152"/>
    <cellStyle name="Normal_Svetice - Ponuda -ING-GRAD" xfId="153"/>
    <cellStyle name="Normal_TR_Zamet" xfId="154"/>
    <cellStyle name="Normal_tros_TPKC_Dubrava_29_11_05_2kat" xfId="155"/>
    <cellStyle name="Normal_Troskovnik_JANAF - konačni" xfId="156"/>
    <cellStyle name="Normal_troskovnik_stroj_TTN 2" xfId="157"/>
    <cellStyle name="Normal_Troskovnik_VR_ZS 3" xfId="158"/>
    <cellStyle name="Normal_TROSKOVNIK-revizija2" xfId="159"/>
    <cellStyle name="Normal_TROSKOVNIK-revizija2 2" xfId="160"/>
    <cellStyle name="Normal_TROSKOVNIK-revizija2 2 2" xfId="161"/>
    <cellStyle name="Normal_TROSKOVNIK-revizija2 3" xfId="162"/>
    <cellStyle name="Normal_Troškovnik  Duplex prazan 300508 2" xfId="163"/>
    <cellStyle name="Normal_troškovnik_Gajnice sjever" xfId="164"/>
    <cellStyle name="Normal_troškovnikKRZNAR" xfId="165"/>
    <cellStyle name="Normal_Vlainić troškovnik Grijanje" xfId="166"/>
    <cellStyle name="Normal1" xfId="167"/>
    <cellStyle name="Normalno 12" xfId="168"/>
    <cellStyle name="Normalno 16" xfId="169"/>
    <cellStyle name="Normalno 17" xfId="170"/>
    <cellStyle name="Normalno 18" xfId="171"/>
    <cellStyle name="Normalno 2" xfId="172"/>
    <cellStyle name="Normalno 2 2" xfId="173"/>
    <cellStyle name="Normalno 2 2 2" xfId="174"/>
    <cellStyle name="Normalno 2 3" xfId="175"/>
    <cellStyle name="Normalno 2 3 2" xfId="176"/>
    <cellStyle name="Normalno 2 3 3" xfId="177"/>
    <cellStyle name="Normalno 2 4" xfId="178"/>
    <cellStyle name="Normalno 2 4 2" xfId="179"/>
    <cellStyle name="Normalno 2 5" xfId="180"/>
    <cellStyle name="Normalno 2 6" xfId="181"/>
    <cellStyle name="Normalno 2 7" xfId="182"/>
    <cellStyle name="Normalno 3" xfId="183"/>
    <cellStyle name="Normalno 3 2" xfId="184"/>
    <cellStyle name="Normalno 3 4" xfId="185"/>
    <cellStyle name="Normalno 4" xfId="186"/>
    <cellStyle name="Normalno 4 2" xfId="187"/>
    <cellStyle name="Normalno 4 3" xfId="188"/>
    <cellStyle name="Normalno 5" xfId="189"/>
    <cellStyle name="Normalno 6" xfId="190"/>
    <cellStyle name="Normalno 7" xfId="191"/>
    <cellStyle name="Normalvk" xfId="192"/>
    <cellStyle name="Note" xfId="193"/>
    <cellStyle name="Obično 12" xfId="194"/>
    <cellStyle name="Obično 13" xfId="195"/>
    <cellStyle name="Obično 14" xfId="196"/>
    <cellStyle name="Obično 15" xfId="197"/>
    <cellStyle name="Obično 16" xfId="198"/>
    <cellStyle name="Obično 18" xfId="199"/>
    <cellStyle name="Obično 19" xfId="200"/>
    <cellStyle name="Obično 2" xfId="201"/>
    <cellStyle name="Obično 2 2" xfId="202"/>
    <cellStyle name="Obično 2 3" xfId="203"/>
    <cellStyle name="Obično 20" xfId="204"/>
    <cellStyle name="Obično 21" xfId="205"/>
    <cellStyle name="Obično 22" xfId="206"/>
    <cellStyle name="Obično 23" xfId="207"/>
    <cellStyle name="Obično 24" xfId="208"/>
    <cellStyle name="Obično 25" xfId="209"/>
    <cellStyle name="Obično 26" xfId="210"/>
    <cellStyle name="Obično 27" xfId="211"/>
    <cellStyle name="Obično 28" xfId="212"/>
    <cellStyle name="Obično 29" xfId="213"/>
    <cellStyle name="Obično 3" xfId="214"/>
    <cellStyle name="Obično 30" xfId="215"/>
    <cellStyle name="Obično 31" xfId="216"/>
    <cellStyle name="Obično 32" xfId="217"/>
    <cellStyle name="Obično 33" xfId="218"/>
    <cellStyle name="Obično 36" xfId="219"/>
    <cellStyle name="Obično 4" xfId="220"/>
    <cellStyle name="Obično 4 2" xfId="221"/>
    <cellStyle name="Obično 4 3" xfId="222"/>
    <cellStyle name="Obično 4 4" xfId="223"/>
    <cellStyle name="Obično 40" xfId="224"/>
    <cellStyle name="Obično 41" xfId="225"/>
    <cellStyle name="Obično 43" xfId="226"/>
    <cellStyle name="Obično 46" xfId="227"/>
    <cellStyle name="Obično 5 15" xfId="228"/>
    <cellStyle name="Obično_08.08.07-TROŠKOVNIK_STROJARSTVO_LAPAD" xfId="229"/>
    <cellStyle name="Output" xfId="230"/>
    <cellStyle name="Percent 2" xfId="231"/>
    <cellStyle name="Percent" xfId="232"/>
    <cellStyle name="Postotak 2" xfId="233"/>
    <cellStyle name="Postotak 2 2" xfId="234"/>
    <cellStyle name="Postotak 3" xfId="235"/>
    <cellStyle name="Povezana ćelija" xfId="236"/>
    <cellStyle name="Provjera ćelije" xfId="237"/>
    <cellStyle name="Standard" xfId="238"/>
    <cellStyle name="Stil 1" xfId="239"/>
    <cellStyle name="Style 1" xfId="240"/>
    <cellStyle name="Tekst objašnjenja" xfId="241"/>
    <cellStyle name="Tekst upozorenja" xfId="242"/>
    <cellStyle name="Tekst upozorenja 2" xfId="243"/>
    <cellStyle name="Title" xfId="244"/>
    <cellStyle name="Total" xfId="245"/>
    <cellStyle name="Ukupni zbroj" xfId="246"/>
    <cellStyle name="Unos" xfId="247"/>
    <cellStyle name="Currency" xfId="248"/>
    <cellStyle name="Currency [0]" xfId="249"/>
    <cellStyle name="Valuta 2" xfId="250"/>
    <cellStyle name="Valuta 2 2" xfId="251"/>
    <cellStyle name="Valuta 2 2 2" xfId="252"/>
    <cellStyle name="Valuta 2 3" xfId="253"/>
    <cellStyle name="Valuta 2 3 2" xfId="254"/>
    <cellStyle name="Valuta 2 4" xfId="255"/>
    <cellStyle name="Valuta 4" xfId="256"/>
    <cellStyle name="Warning Text" xfId="257"/>
    <cellStyle name="Comma" xfId="258"/>
    <cellStyle name="Comma [0]" xfId="259"/>
    <cellStyle name="Zarez 2" xfId="260"/>
    <cellStyle name="Zarez 3" xfId="261"/>
    <cellStyle name="Zarez 3 2" xfId="262"/>
    <cellStyle name="Zarez 3 23" xfId="263"/>
    <cellStyle name="Zarez 4" xfId="2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6.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5</xdr:col>
      <xdr:colOff>847725</xdr:colOff>
      <xdr:row>5</xdr:row>
      <xdr:rowOff>0</xdr:rowOff>
    </xdr:to>
    <xdr:sp fLocksText="0">
      <xdr:nvSpPr>
        <xdr:cNvPr id="1" name="Text Box 1"/>
        <xdr:cNvSpPr txBox="1">
          <a:spLocks noChangeArrowheads="1"/>
        </xdr:cNvSpPr>
      </xdr:nvSpPr>
      <xdr:spPr>
        <a:xfrm>
          <a:off x="0" y="1009650"/>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 Geodetski  radovi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Zbog  oblika  konstrukcije,  kao  i  potrebe  za  većom  točnošću  u  visinskom  smislu,  radove  na  oplati  i  betoniranju  kontrolirati  geodetskim  snimanjem, te  o  istome  načiniti  izvješće.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Zaštita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Kod  betoniranja  konstrukcije  nakon  prekida  prvo  treba  spojeve  dobro  očistiti, površinu  ohrapaviti,  isprati,  a  potom  betonirati. Beton  treba  zaštiti  dok  nije vezao,  i  to  od  djelovanja  atmosferskih  i  temperaturnih  utjecaja. Za  vrijeme  ljeta  treba  ga  dobro  polijevati  vodom, kako  ne  bi  na  površini  došlo  do  sušenja  prije  vezanja. Kod  djelovanja  kiše  treba  ga  pokriti, a  zimi  ga  treba zaštititi  od  smrzavanja  slojem  pijeska  ili  na  koji  drugi  način.
</a:t>
          </a:r>
          <a:r>
            <a:rPr lang="en-US" cap="none" sz="1000" b="0" i="0" u="none" baseline="0">
              <a:solidFill>
                <a:srgbClr val="000000"/>
              </a:solidFill>
              <a:latin typeface="Arial"/>
              <a:ea typeface="Arial"/>
              <a:cs typeface="Arial"/>
            </a:rPr>
            <a:t>Sve  eventualno  ispucane  i  deformirane  dijelove  konstrukcije  ukloniti  i  zamijeniti  novima, baz  prava  naplate. Kod  betoniranja  kompliciranih  i  statički  važnih  konstrukcija  treba  prethodno  pozvati  statičara  da  pregleda  armaturu.
</a:t>
          </a:r>
          <a:r>
            <a:rPr lang="en-US" cap="none" sz="1000" b="0" i="0" u="none" baseline="0">
              <a:solidFill>
                <a:srgbClr val="000000"/>
              </a:solidFill>
              <a:latin typeface="Arial"/>
              <a:ea typeface="Arial"/>
              <a:cs typeface="Arial"/>
            </a:rPr>
            <a:t>Nadzorni  inženjer  ima  pravo  izvršiti  izvanredno  ispitivanje  betona  tj.  uzeti  seriju  kocaka  i  dati  na  ispitivanje. U  ovom  slučaju  za  pozitivni  nalaz  troškove  ispitivanja  snosi  investitor.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Obračun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Obračun  se  vrši  prema  GN-400  i  to  po  m2  ili  m3, odnosno  po  komadu, a  sve  prema  dotičnoj  stavci  troškovnika. Betonski  zidovi  se  računaju  od  donje  površine  grede  do  ležišta.  Grede  se  računaju  i  preko  stupova, u  punoj  dužini  prozora, uključujući  naliježući  dio. 
</a:t>
          </a:r>
          <a:r>
            <a:rPr lang="en-US" cap="none" sz="1000" b="0" i="0" u="none" baseline="0">
              <a:solidFill>
                <a:srgbClr val="000000"/>
              </a:solidFill>
              <a:latin typeface="Arial"/>
              <a:ea typeface="Arial"/>
              <a:cs typeface="Arial"/>
            </a:rPr>
            <a:t>Armiranobetonska  ploča  obračunava  se  u  m3  na  bazi određene  debljine. Ovo  se  odnosi  i  na  ravne  i  na  kose  ploče.
</a:t>
          </a:r>
          <a:r>
            <a:rPr lang="en-US" cap="none" sz="1000" b="0" i="0" u="none" baseline="0">
              <a:solidFill>
                <a:srgbClr val="000000"/>
              </a:solidFill>
              <a:latin typeface="Arial"/>
              <a:ea typeface="Arial"/>
              <a:cs typeface="Arial"/>
            </a:rPr>
            <a:t>Pri  betoniranju  zidova  svi  otvori  se  odbijaju  bez  obzira  na  veličinu, uključujući nadvoj  (jedino  se  ne  odbijaju  otvori  za  prolaz  kanalizacionih  i  električnih cijevi).
</a:t>
          </a:r>
          <a:r>
            <a:rPr lang="en-US" cap="none" sz="1000" b="0" i="0" u="none" baseline="0">
              <a:solidFill>
                <a:srgbClr val="000000"/>
              </a:solidFill>
              <a:latin typeface="Arial"/>
              <a:ea typeface="Arial"/>
              <a:cs typeface="Arial"/>
            </a:rPr>
            <a:t>Armatura  se  obračunava  posebnom  stavkom  za  sve  armiranobetonske  konstrukcije,  po  kg  obrađene  armature  na  bazi  teoretske  težine  dotičnog  profila.
</a:t>
          </a:r>
          <a:r>
            <a:rPr lang="en-US" cap="none" sz="1000" b="0" i="0" u="none" baseline="0">
              <a:solidFill>
                <a:srgbClr val="000000"/>
              </a:solidFill>
              <a:latin typeface="Arial"/>
              <a:ea typeface="Arial"/>
              <a:cs typeface="Arial"/>
            </a:rPr>
            <a:t>Za  mrežnu  armaturu  računa  se  teoretska  težina, u  koju  su  uračunati  rastur,  distanceri  i  podmetači.
</a:t>
          </a:r>
          <a:r>
            <a:rPr lang="en-US" cap="none" sz="1000" b="0" i="0" u="none" baseline="0">
              <a:solidFill>
                <a:srgbClr val="000000"/>
              </a:solidFill>
              <a:latin typeface="Arial"/>
              <a:ea typeface="Arial"/>
              <a:cs typeface="Arial"/>
            </a:rPr>
            <a:t>Podloge  se  obračunavaju  u  m3  i  to  na  bazi  određene debljine. U  ovom  slučaju će se  po  datoj  cijeni  obračunavati  i  podloge čija  debljina  ne  bude  u  cijelosti  odgovarala  označenoj  debljini  i  dotičnoj  stavci.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Jedinična  cijena  betonskih  i  armiranobetonskih  radova  sadržava:
</a:t>
          </a:r>
          <a:r>
            <a:rPr lang="en-US" cap="none" sz="1000" b="0" i="0" u="none" baseline="0">
              <a:solidFill>
                <a:srgbClr val="000000"/>
              </a:solidFill>
              <a:latin typeface="Arial"/>
              <a:ea typeface="Arial"/>
              <a:cs typeface="Arial"/>
            </a:rPr>
            <a:t>· sav  potreban  materijal, te sav  potreban  rad  uključujući  i  unutarnji  transport,
</a:t>
          </a:r>
          <a:r>
            <a:rPr lang="en-US" cap="none" sz="1000" b="0" i="0" u="none" baseline="0">
              <a:solidFill>
                <a:srgbClr val="000000"/>
              </a:solidFill>
              <a:latin typeface="Arial"/>
              <a:ea typeface="Arial"/>
              <a:cs typeface="Arial"/>
            </a:rPr>
            <a:t>· zaštitu  betonskih  i  armiranobetonskih  konstrukcija od  djelovanja atmosferilija  i  temperaturnih  utjecaja,
</a:t>
          </a:r>
          <a:r>
            <a:rPr lang="en-US" cap="none" sz="1000" b="0" i="0" u="none" baseline="0">
              <a:solidFill>
                <a:srgbClr val="000000"/>
              </a:solidFill>
              <a:latin typeface="Arial"/>
              <a:ea typeface="Arial"/>
              <a:cs typeface="Arial"/>
            </a:rPr>
            <a:t>· sve  potrebne  skele, uključujući  podupiranje, učvršćivanje, prilaze, mostove  i  dr.  te  skidanje  oplate,
</a:t>
          </a:r>
          <a:r>
            <a:rPr lang="en-US" cap="none" sz="1000" b="0" i="0" u="none" baseline="0">
              <a:solidFill>
                <a:srgbClr val="000000"/>
              </a:solidFill>
              <a:latin typeface="Arial"/>
              <a:ea typeface="Arial"/>
              <a:cs typeface="Arial"/>
            </a:rPr>
            <a:t>· ubacivanje  betona  u  oplatu,
</a:t>
          </a:r>
          <a:r>
            <a:rPr lang="en-US" cap="none" sz="1000" b="0" i="0" u="none" baseline="0">
              <a:solidFill>
                <a:srgbClr val="000000"/>
              </a:solidFill>
              <a:latin typeface="Arial"/>
              <a:ea typeface="Arial"/>
              <a:cs typeface="Arial"/>
            </a:rPr>
            <a:t>· kvašenje  oplate  i  mazanje  kalupa,
</a:t>
          </a:r>
          <a:r>
            <a:rPr lang="en-US" cap="none" sz="1000" b="0" i="0" u="none" baseline="0">
              <a:solidFill>
                <a:srgbClr val="000000"/>
              </a:solidFill>
              <a:latin typeface="Arial"/>
              <a:ea typeface="Arial"/>
              <a:cs typeface="Arial"/>
            </a:rPr>
            <a:t>· izradu, uskladištavanje i postavu  montažnih  elemenata,
</a:t>
          </a:r>
          <a:r>
            <a:rPr lang="en-US" cap="none" sz="1000" b="0" i="0" u="none" baseline="0">
              <a:solidFill>
                <a:srgbClr val="000000"/>
              </a:solidFill>
              <a:latin typeface="Arial"/>
              <a:ea typeface="Arial"/>
              <a:cs typeface="Arial"/>
            </a:rPr>
            <a:t>· sve  otvore  za  prolaz  struje,  kanalizacije  i  dr.,
</a:t>
          </a:r>
          <a:r>
            <a:rPr lang="en-US" cap="none" sz="1000" b="0" i="0" u="none" baseline="0">
              <a:solidFill>
                <a:srgbClr val="000000"/>
              </a:solidFill>
              <a:latin typeface="Arial"/>
              <a:ea typeface="Arial"/>
              <a:cs typeface="Arial"/>
            </a:rPr>
            <a:t>· mjere  po  TZ  i  drugim  postojećim  propisima,
</a:t>
          </a:r>
          <a:r>
            <a:rPr lang="en-US" cap="none" sz="1000" b="0" i="0" u="none" baseline="0">
              <a:solidFill>
                <a:srgbClr val="000000"/>
              </a:solidFill>
              <a:latin typeface="Arial"/>
              <a:ea typeface="Arial"/>
              <a:cs typeface="Arial"/>
            </a:rPr>
            <a:t>· dovođenje  vode, plina  i  struje  od  priključka  na gradilištu  do  mjesta  potrošnje,
</a:t>
          </a:r>
          <a:r>
            <a:rPr lang="en-US" cap="none" sz="1000" b="0" i="0" u="none" baseline="0">
              <a:solidFill>
                <a:srgbClr val="000000"/>
              </a:solidFill>
              <a:latin typeface="Arial"/>
              <a:ea typeface="Arial"/>
              <a:cs typeface="Arial"/>
            </a:rPr>
            <a:t>· čišćenje po završetku radova.
</a:t>
          </a:r>
          <a:r>
            <a:rPr lang="en-US" cap="none" sz="1000" b="0" i="0" u="none" baseline="0">
              <a:solidFill>
                <a:srgbClr val="000000"/>
              </a:solidFill>
              <a:latin typeface="Arial"/>
              <a:ea typeface="Arial"/>
              <a:cs typeface="Arial"/>
            </a:rPr>
            <a:t>Ovi  opći  uvjeti  mijenjaju  se  ili  nadopunjuju  opisom   pojedine  stavke  troškovnika.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5</xdr:row>
      <xdr:rowOff>0</xdr:rowOff>
    </xdr:from>
    <xdr:to>
      <xdr:col>5</xdr:col>
      <xdr:colOff>866775</xdr:colOff>
      <xdr:row>5</xdr:row>
      <xdr:rowOff>0</xdr:rowOff>
    </xdr:to>
    <xdr:sp fLocksText="0">
      <xdr:nvSpPr>
        <xdr:cNvPr id="2" name="Text Box 2"/>
        <xdr:cNvSpPr txBox="1">
          <a:spLocks noChangeArrowheads="1"/>
        </xdr:cNvSpPr>
      </xdr:nvSpPr>
      <xdr:spPr>
        <a:xfrm>
          <a:off x="0" y="1009650"/>
          <a:ext cx="57721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Beton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Sav  upotrebljeni  materijal  pri  betoniranju kao  i  armatura mora  biti odgovarajuće  kvalitete, prema  postojećim  propisima  “Pravilnika   o  tehničkim  mjerama  i  uvjetima  za  beton  i  armirani  beton”.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  betoniranju  jedne  cjelovite  betonske, odnosno  armiranobetonske  konstrukcije upotrijebiti  isključivo  jednu  vrstu   cementa. Izvoditelj  je  dužan  dati  na  ispitivanje  betonske  uzorke  prema  Pravilniku  o  tehničkim  mjerama  bez  posebne  naplate.
</a:t>
          </a:r>
          <a:r>
            <a:rPr lang="en-US" cap="none" sz="1000" b="0" i="0" u="none" baseline="0">
              <a:solidFill>
                <a:srgbClr val="000000"/>
              </a:solidFill>
              <a:latin typeface="Arial"/>
              <a:ea typeface="Arial"/>
              <a:cs typeface="Arial"/>
            </a:rPr>
            <a:t>Šljunak  mora  imati  propisani  granulacijski  sastav, bez  organskih  primjesa. Za  nosive  konstrukcije  upotrebljava  se  agregat  u  granulacijama,  osim  iznimaka  predviđenih  u  Pravilniku.
</a:t>
          </a:r>
          <a:r>
            <a:rPr lang="en-US" cap="none" sz="1000" b="0" i="0" u="none" baseline="0">
              <a:solidFill>
                <a:srgbClr val="000000"/>
              </a:solidFill>
              <a:latin typeface="Arial"/>
              <a:ea typeface="Arial"/>
              <a:cs typeface="Arial"/>
            </a:rPr>
            <a:t>Ovo  se sve  analogno  odnosi  i  na  tucanik  i  na  drobljenac. Kvaliteta  agregata mora  odgovarati  propisima  "Pravilnika o  tehničkim  mjerama  i  uvjetima  za  beton  i  armirani  beton".  
</a:t>
          </a:r>
          <a:r>
            <a:rPr lang="en-US" cap="none" sz="1000" b="0" i="0" u="none" baseline="0">
              <a:solidFill>
                <a:srgbClr val="000000"/>
              </a:solidFill>
              <a:latin typeface="Arial"/>
              <a:ea typeface="Arial"/>
              <a:cs typeface="Arial"/>
            </a:rPr>
            <a:t>Beton  se  mora  miješati  strojno i  to  za  sve  betonske  i  armirano-betonske  konstrukcije. Ručno  je  dozvoljeno  miješati  samo  male  količine betona  za  nekonstruktivne  dijelove objekta. Marke  betona  određuju  se  prema  proračunu.
</a:t>
          </a:r>
          <a:r>
            <a:rPr lang="en-US" cap="none" sz="1000" b="0" i="0" u="none" baseline="0">
              <a:solidFill>
                <a:srgbClr val="000000"/>
              </a:solidFill>
              <a:latin typeface="Arial"/>
              <a:ea typeface="Arial"/>
              <a:cs typeface="Arial"/>
            </a:rPr>
            <a:t>Prekid  pri  betoniranju  ploča, greda  itd.  vršiti  po  propisima, odnosno  prema  uputama  konstruktora, a  što  se  upisuje  u  građevinski  dnevnik.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Armatura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Armatura  mora  odgovarati  propisima. Savijanje  točno  po  nacrtima  savijanja. Koristi se armatura  po  oznakama:
</a:t>
          </a:r>
          <a:r>
            <a:rPr lang="en-US" cap="none" sz="1000" b="0" i="0" u="none" baseline="0">
              <a:solidFill>
                <a:srgbClr val="000000"/>
              </a:solidFill>
              <a:latin typeface="Arial"/>
              <a:ea typeface="Arial"/>
              <a:cs typeface="Arial"/>
            </a:rPr>
            <a:t>· Č0200 - obični  meki  čelik,
</a:t>
          </a:r>
          <a:r>
            <a:rPr lang="en-US" cap="none" sz="1000" b="0" i="0" u="none" baseline="0">
              <a:solidFill>
                <a:srgbClr val="000000"/>
              </a:solidFill>
              <a:latin typeface="Arial"/>
              <a:ea typeface="Arial"/>
              <a:cs typeface="Arial"/>
            </a:rPr>
            <a:t>· Č0500 - visokovrijedni  tvrdi čelik - glatki,
</a:t>
          </a:r>
          <a:r>
            <a:rPr lang="en-US" cap="none" sz="1000" b="0" i="0" u="none" baseline="0">
              <a:solidFill>
                <a:srgbClr val="000000"/>
              </a:solidFill>
              <a:latin typeface="Arial"/>
              <a:ea typeface="Arial"/>
              <a:cs typeface="Arial"/>
            </a:rPr>
            <a:t>· ČBR 40/50 - visokovrijedni  prirodno  tvrdi čelik - rebrasti,
</a:t>
          </a:r>
          <a:r>
            <a:rPr lang="en-US" cap="none" sz="1000" b="0" i="0" u="none" baseline="0">
              <a:solidFill>
                <a:srgbClr val="000000"/>
              </a:solidFill>
              <a:latin typeface="Arial"/>
              <a:ea typeface="Arial"/>
              <a:cs typeface="Arial"/>
            </a:rPr>
            <a:t>· ČBM 50/56 - zavarena  mrežasta  armatura  od  hladne  vučene  žice.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Armaturu  dobro  očistiti  prije  betoniranja  te  dobro  povezati  i  podložiti, kako  se  nakon  skidanja  oplate  ne  bi  pojavila  armatura  na  površini  konstrukcije.
</a:t>
          </a:r>
          <a:r>
            <a:rPr lang="en-US" cap="none" sz="1000" b="0" i="0" u="none" baseline="0">
              <a:solidFill>
                <a:srgbClr val="000000"/>
              </a:solidFill>
              <a:latin typeface="Arial"/>
              <a:ea typeface="Arial"/>
              <a:cs typeface="Arial"/>
            </a:rPr>
            <a:t>Prije  početka  betoniranja  armaturu  pregledava  nadzorni  inženjer  i  investitor, a  kod  složenijih  konstrukcija  statičar. Upisom  u  građevinski  dnevnik  od  strane  nadzornog    inženjera  ili  statičara  može  se  započeti  s betoniranjem.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Oplata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Za  sve  elemente  i  dijelove  konstrukcije gdje  je  potrebna  oplata, istu  treba  na vrijeme  postaviti  i  to  točno  po  planu  oplate. Oplatu  treba  postaviti  tako  da  se nakon  betoniranja  ne  pojavi  niti  najmanja  deformacija  u  konstrukciji. Pri  postavljanju  oplate  koju  je  potrebno  podupirati, podupirače  staviti  po propisima. Isto  tako,  pri  betoniranju  postaviti  na  vrijeme  svu  potrebnu  skelu  sa  prilazima, mostovima  i  dr.
</a:t>
          </a:r>
          <a:r>
            <a:rPr lang="en-US" cap="none" sz="1000" b="0" i="0" u="none" baseline="0">
              <a:solidFill>
                <a:srgbClr val="000000"/>
              </a:solidFill>
              <a:latin typeface="Arial"/>
              <a:ea typeface="Arial"/>
              <a:cs typeface="Arial"/>
            </a:rPr>
            <a:t>Prije betoniranja  stupa,  oplatu  tako  postaviti  da  na  jednoj  strani  pri  dnu  ostane otvor, kako  bi  se  mogla  baza  stupa  očistiti  neposredno  prije  betoniranja, a  potom  zatvoriti. Skidanje  oplate  vrši  se  pažljivo  da  ne  bi  došlo  do  oštećenja  konstrukcije.
</a:t>
          </a:r>
          <a:r>
            <a:rPr lang="en-US" cap="none" sz="1000" b="0" i="0" u="none" baseline="0">
              <a:solidFill>
                <a:srgbClr val="000000"/>
              </a:solidFill>
              <a:latin typeface="Arial"/>
              <a:ea typeface="Arial"/>
              <a:cs typeface="Arial"/>
            </a:rPr>
            <a:t>Oplata  se  izvodi  uglavnom  kao  glatka  oplata  za  dijelove  konstrukcije koji  se  posebno  ne  obrađuju, te  kao  daščana  oplata  zidova  i  dijelova  greda koji  se  žbukaju. Svu  oplatu  izvesti  točno  prema  detaljima, nacrtima  i  uputama  projektanta. Građa  za  izvedbu  oplate  mora  odgovarati  propisima.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2" name="Slika 2"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3" name="Slika 3"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4" name="Slika 4"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5"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6"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7"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2"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3" name="Slika 3"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4" name="Slika 4"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5" name="Slika 5"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6" name="Slika 6"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7" name="Slika 7"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8" name="Slika 8"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9"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xdr:from>
      <xdr:col>1</xdr:col>
      <xdr:colOff>361950</xdr:colOff>
      <xdr:row>17</xdr:row>
      <xdr:rowOff>114300</xdr:rowOff>
    </xdr:from>
    <xdr:to>
      <xdr:col>1</xdr:col>
      <xdr:colOff>2276475</xdr:colOff>
      <xdr:row>23</xdr:row>
      <xdr:rowOff>142875</xdr:rowOff>
    </xdr:to>
    <xdr:pic>
      <xdr:nvPicPr>
        <xdr:cNvPr id="10" name="Slika 10" descr="žig_4"/>
        <xdr:cNvPicPr preferRelativeResize="1">
          <a:picLocks noChangeAspect="1"/>
        </xdr:cNvPicPr>
      </xdr:nvPicPr>
      <xdr:blipFill>
        <a:blip r:embed="rId3"/>
        <a:stretch>
          <a:fillRect/>
        </a:stretch>
      </xdr:blipFill>
      <xdr:spPr>
        <a:xfrm>
          <a:off x="704850" y="3800475"/>
          <a:ext cx="1914525" cy="981075"/>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11" name="Slika 2" descr="logo_ETSfarago.jpg"/>
        <xdr:cNvPicPr preferRelativeResize="1">
          <a:picLocks noChangeAspect="1"/>
        </xdr:cNvPicPr>
      </xdr:nvPicPr>
      <xdr:blipFill>
        <a:blip r:embed="rId4"/>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12" name="Slika 2" descr="logo_ETSfarago.jpg"/>
        <xdr:cNvPicPr preferRelativeResize="1">
          <a:picLocks noChangeAspect="1"/>
        </xdr:cNvPicPr>
      </xdr:nvPicPr>
      <xdr:blipFill>
        <a:blip r:embed="rId4"/>
        <a:stretch>
          <a:fillRect/>
        </a:stretch>
      </xdr:blipFill>
      <xdr:spPr>
        <a:xfrm>
          <a:off x="0" y="0"/>
          <a:ext cx="110490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2" name="Slika 2"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3" name="Slika 3"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4" name="Slika 4"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5"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6"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7"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2"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3" name="Slika 3"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4" name="Slika 4"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5" name="Slika 5"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6" name="Slika 2" descr="logo_ETSfarago.jpg"/>
        <xdr:cNvPicPr preferRelativeResize="1">
          <a:picLocks noChangeAspect="1"/>
        </xdr:cNvPicPr>
      </xdr:nvPicPr>
      <xdr:blipFill>
        <a:blip r:embed="rId1"/>
        <a:stretch>
          <a:fillRect/>
        </a:stretch>
      </xdr:blipFill>
      <xdr:spPr>
        <a:xfrm>
          <a:off x="0" y="0"/>
          <a:ext cx="1114425"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7"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762000</xdr:colOff>
      <xdr:row>1</xdr:row>
      <xdr:rowOff>9525</xdr:rowOff>
    </xdr:to>
    <xdr:pic>
      <xdr:nvPicPr>
        <xdr:cNvPr id="8" name="Slika 2" descr="logo_ETSfarago.jpg"/>
        <xdr:cNvPicPr preferRelativeResize="1">
          <a:picLocks noChangeAspect="1"/>
        </xdr:cNvPicPr>
      </xdr:nvPicPr>
      <xdr:blipFill>
        <a:blip r:embed="rId3"/>
        <a:stretch>
          <a:fillRect/>
        </a:stretch>
      </xdr:blipFill>
      <xdr:spPr>
        <a:xfrm>
          <a:off x="0" y="0"/>
          <a:ext cx="1104900"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2" name="Slika 2" descr="logo_ETSfarago.jpg"/>
        <xdr:cNvPicPr preferRelativeResize="1">
          <a:picLocks noChangeAspect="1"/>
        </xdr:cNvPicPr>
      </xdr:nvPicPr>
      <xdr:blipFill>
        <a:blip r:embed="rId1"/>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3" name="Slika 2" descr="logo_ETSfarago.jpg"/>
        <xdr:cNvPicPr preferRelativeResize="1">
          <a:picLocks noChangeAspect="1"/>
        </xdr:cNvPicPr>
      </xdr:nvPicPr>
      <xdr:blipFill>
        <a:blip r:embed="rId1"/>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4" name="Slika 2"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5" name="Slika 2" descr="logo_ETSfarago.jpg"/>
        <xdr:cNvPicPr preferRelativeResize="1">
          <a:picLocks noChangeAspect="1"/>
        </xdr:cNvPicPr>
      </xdr:nvPicPr>
      <xdr:blipFill>
        <a:blip r:embed="rId2"/>
        <a:stretch>
          <a:fillRect/>
        </a:stretch>
      </xdr:blipFill>
      <xdr:spPr>
        <a:xfrm>
          <a:off x="0" y="0"/>
          <a:ext cx="1104900"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2609850</xdr:colOff>
      <xdr:row>0</xdr:row>
      <xdr:rowOff>0</xdr:rowOff>
    </xdr:from>
    <xdr:to>
      <xdr:col>6</xdr:col>
      <xdr:colOff>0</xdr:colOff>
      <xdr:row>9</xdr:row>
      <xdr:rowOff>0</xdr:rowOff>
    </xdr:to>
    <xdr:sp>
      <xdr:nvSpPr>
        <xdr:cNvPr id="1" name="Rectangle 1"/>
        <xdr:cNvSpPr>
          <a:spLocks/>
        </xdr:cNvSpPr>
      </xdr:nvSpPr>
      <xdr:spPr>
        <a:xfrm>
          <a:off x="2857500" y="0"/>
          <a:ext cx="3762375" cy="1428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REPUBLIKA HRVATSKA MINISTARSTVO HRVATSKIH BRANITELJA
</a:t>
          </a:r>
          <a:r>
            <a:rPr lang="en-US" cap="none" sz="900" b="0" i="0" u="none" baseline="0">
              <a:solidFill>
                <a:srgbClr val="000000"/>
              </a:solidFill>
            </a:rPr>
            <a:t>Sektor za stambeno zbrinjavanje 
</a:t>
          </a:r>
          <a:r>
            <a:rPr lang="en-US" cap="none" sz="900" b="0" i="0" u="none" baseline="0">
              <a:solidFill>
                <a:srgbClr val="000000"/>
              </a:solidFill>
            </a:rPr>
            <a:t>Trg Nevenke Topalušić 1, Zagreb
</a:t>
          </a:r>
          <a:r>
            <a:rPr lang="en-US" cap="none" sz="900" b="0" i="0" u="none" baseline="0">
              <a:solidFill>
                <a:srgbClr val="000000"/>
              </a:solidFill>
            </a:rPr>
            <a:t>OIB: 95131524528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61</xdr:row>
      <xdr:rowOff>0</xdr:rowOff>
    </xdr:from>
    <xdr:ext cx="104775" cy="238125"/>
    <xdr:sp fLocksText="0">
      <xdr:nvSpPr>
        <xdr:cNvPr id="1" name="Text Box 1"/>
        <xdr:cNvSpPr txBox="1">
          <a:spLocks noChangeArrowheads="1"/>
        </xdr:cNvSpPr>
      </xdr:nvSpPr>
      <xdr:spPr>
        <a:xfrm>
          <a:off x="4905375" y="1195387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104775" cy="171450"/>
    <xdr:sp fLocksText="0">
      <xdr:nvSpPr>
        <xdr:cNvPr id="2" name="Text Box 1"/>
        <xdr:cNvSpPr txBox="1">
          <a:spLocks noChangeArrowheads="1"/>
        </xdr:cNvSpPr>
      </xdr:nvSpPr>
      <xdr:spPr>
        <a:xfrm>
          <a:off x="4905375" y="11953875"/>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0</xdr:rowOff>
    </xdr:from>
    <xdr:to>
      <xdr:col>1</xdr:col>
      <xdr:colOff>2705100</xdr:colOff>
      <xdr:row>3</xdr:row>
      <xdr:rowOff>190500</xdr:rowOff>
    </xdr:to>
    <xdr:pic>
      <xdr:nvPicPr>
        <xdr:cNvPr id="3" name="Picture 4" descr="VIKING_LOGO_2015"/>
        <xdr:cNvPicPr preferRelativeResize="1">
          <a:picLocks noChangeAspect="1"/>
        </xdr:cNvPicPr>
      </xdr:nvPicPr>
      <xdr:blipFill>
        <a:blip r:embed="rId1"/>
        <a:stretch>
          <a:fillRect/>
        </a:stretch>
      </xdr:blipFill>
      <xdr:spPr>
        <a:xfrm>
          <a:off x="447675" y="209550"/>
          <a:ext cx="27051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67</xdr:row>
      <xdr:rowOff>0</xdr:rowOff>
    </xdr:from>
    <xdr:ext cx="104775" cy="238125"/>
    <xdr:sp fLocksText="0">
      <xdr:nvSpPr>
        <xdr:cNvPr id="1" name="Text Box 1"/>
        <xdr:cNvSpPr txBox="1">
          <a:spLocks noChangeArrowheads="1"/>
        </xdr:cNvSpPr>
      </xdr:nvSpPr>
      <xdr:spPr>
        <a:xfrm>
          <a:off x="4905375" y="2452687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67</xdr:row>
      <xdr:rowOff>0</xdr:rowOff>
    </xdr:from>
    <xdr:ext cx="104775" cy="171450"/>
    <xdr:sp fLocksText="0">
      <xdr:nvSpPr>
        <xdr:cNvPr id="2" name="Text Box 1"/>
        <xdr:cNvSpPr txBox="1">
          <a:spLocks noChangeArrowheads="1"/>
        </xdr:cNvSpPr>
      </xdr:nvSpPr>
      <xdr:spPr>
        <a:xfrm>
          <a:off x="4905375" y="24526875"/>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0</xdr:rowOff>
    </xdr:from>
    <xdr:to>
      <xdr:col>1</xdr:col>
      <xdr:colOff>2705100</xdr:colOff>
      <xdr:row>3</xdr:row>
      <xdr:rowOff>190500</xdr:rowOff>
    </xdr:to>
    <xdr:pic>
      <xdr:nvPicPr>
        <xdr:cNvPr id="3" name="Picture 4" descr="VIKING_LOGO_2015"/>
        <xdr:cNvPicPr preferRelativeResize="1">
          <a:picLocks noChangeAspect="1"/>
        </xdr:cNvPicPr>
      </xdr:nvPicPr>
      <xdr:blipFill>
        <a:blip r:embed="rId1"/>
        <a:stretch>
          <a:fillRect/>
        </a:stretch>
      </xdr:blipFill>
      <xdr:spPr>
        <a:xfrm>
          <a:off x="447675" y="209550"/>
          <a:ext cx="2705100" cy="666750"/>
        </a:xfrm>
        <a:prstGeom prst="rect">
          <a:avLst/>
        </a:prstGeom>
        <a:noFill/>
        <a:ln w="9525" cmpd="sng">
          <a:noFill/>
        </a:ln>
      </xdr:spPr>
    </xdr:pic>
    <xdr:clientData/>
  </xdr:twoCellAnchor>
  <xdr:twoCellAnchor>
    <xdr:from>
      <xdr:col>0</xdr:col>
      <xdr:colOff>47625</xdr:colOff>
      <xdr:row>55</xdr:row>
      <xdr:rowOff>47625</xdr:rowOff>
    </xdr:from>
    <xdr:to>
      <xdr:col>1</xdr:col>
      <xdr:colOff>714375</xdr:colOff>
      <xdr:row>56</xdr:row>
      <xdr:rowOff>142875</xdr:rowOff>
    </xdr:to>
    <xdr:pic>
      <xdr:nvPicPr>
        <xdr:cNvPr id="4" name="Picture 4" descr="VIKING_LOGO_2015"/>
        <xdr:cNvPicPr preferRelativeResize="1">
          <a:picLocks noChangeAspect="1"/>
        </xdr:cNvPicPr>
      </xdr:nvPicPr>
      <xdr:blipFill>
        <a:blip r:embed="rId1"/>
        <a:stretch>
          <a:fillRect/>
        </a:stretch>
      </xdr:blipFill>
      <xdr:spPr>
        <a:xfrm>
          <a:off x="47625" y="10677525"/>
          <a:ext cx="1114425" cy="266700"/>
        </a:xfrm>
        <a:prstGeom prst="rect">
          <a:avLst/>
        </a:prstGeom>
        <a:noFill/>
        <a:ln w="9525" cmpd="sng">
          <a:noFill/>
        </a:ln>
      </xdr:spPr>
    </xdr:pic>
    <xdr:clientData/>
  </xdr:twoCellAnchor>
  <xdr:oneCellAnchor>
    <xdr:from>
      <xdr:col>4</xdr:col>
      <xdr:colOff>0</xdr:colOff>
      <xdr:row>351</xdr:row>
      <xdr:rowOff>0</xdr:rowOff>
    </xdr:from>
    <xdr:ext cx="104775" cy="238125"/>
    <xdr:sp fLocksText="0">
      <xdr:nvSpPr>
        <xdr:cNvPr id="5" name="Text Box 1"/>
        <xdr:cNvSpPr txBox="1">
          <a:spLocks noChangeArrowheads="1"/>
        </xdr:cNvSpPr>
      </xdr:nvSpPr>
      <xdr:spPr>
        <a:xfrm>
          <a:off x="4905375" y="14716125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351</xdr:row>
      <xdr:rowOff>0</xdr:rowOff>
    </xdr:from>
    <xdr:ext cx="104775" cy="171450"/>
    <xdr:sp fLocksText="0">
      <xdr:nvSpPr>
        <xdr:cNvPr id="6" name="Text Box 1"/>
        <xdr:cNvSpPr txBox="1">
          <a:spLocks noChangeArrowheads="1"/>
        </xdr:cNvSpPr>
      </xdr:nvSpPr>
      <xdr:spPr>
        <a:xfrm>
          <a:off x="4905375" y="14716125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1276350</xdr:colOff>
      <xdr:row>1</xdr:row>
      <xdr:rowOff>133350</xdr:rowOff>
    </xdr:to>
    <xdr:pic>
      <xdr:nvPicPr>
        <xdr:cNvPr id="1" name="Picture 1"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1276350</xdr:colOff>
      <xdr:row>1</xdr:row>
      <xdr:rowOff>133350</xdr:rowOff>
    </xdr:to>
    <xdr:pic>
      <xdr:nvPicPr>
        <xdr:cNvPr id="1" name="Picture 1"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1276350</xdr:colOff>
      <xdr:row>1</xdr:row>
      <xdr:rowOff>133350</xdr:rowOff>
    </xdr:to>
    <xdr:pic>
      <xdr:nvPicPr>
        <xdr:cNvPr id="1" name="Picture 1"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2" name="Picture 2"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3" name="Picture 3"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4" name="Picture 4"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5" name="Picture 5"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6" name="Picture 6"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7" name="Picture 7"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8" name="Picture 8"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9" name="Picture 9"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10" name="Picture 10"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1276350</xdr:colOff>
      <xdr:row>1</xdr:row>
      <xdr:rowOff>133350</xdr:rowOff>
    </xdr:to>
    <xdr:pic>
      <xdr:nvPicPr>
        <xdr:cNvPr id="1" name="Picture 1"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2" name="Picture 2"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3" name="Picture 3"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4" name="Picture 4"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5" name="Picture 5"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6" name="Picture 6"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7" name="Picture 7"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8" name="Picture 8"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9" name="Picture 9"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twoCellAnchor>
    <xdr:from>
      <xdr:col>0</xdr:col>
      <xdr:colOff>38100</xdr:colOff>
      <xdr:row>0</xdr:row>
      <xdr:rowOff>47625</xdr:rowOff>
    </xdr:from>
    <xdr:to>
      <xdr:col>1</xdr:col>
      <xdr:colOff>1276350</xdr:colOff>
      <xdr:row>1</xdr:row>
      <xdr:rowOff>133350</xdr:rowOff>
    </xdr:to>
    <xdr:pic>
      <xdr:nvPicPr>
        <xdr:cNvPr id="10" name="Picture 10" descr="mikroklima1"/>
        <xdr:cNvPicPr preferRelativeResize="1">
          <a:picLocks noChangeAspect="1"/>
        </xdr:cNvPicPr>
      </xdr:nvPicPr>
      <xdr:blipFill>
        <a:blip r:embed="rId1"/>
        <a:stretch>
          <a:fillRect/>
        </a:stretch>
      </xdr:blipFill>
      <xdr:spPr>
        <a:xfrm>
          <a:off x="38100" y="47625"/>
          <a:ext cx="1619250"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381000</xdr:colOff>
      <xdr:row>0</xdr:row>
      <xdr:rowOff>0</xdr:rowOff>
    </xdr:to>
    <xdr:pic>
      <xdr:nvPicPr>
        <xdr:cNvPr id="1" name="Picture 1" descr="mikroklima1"/>
        <xdr:cNvPicPr preferRelativeResize="1">
          <a:picLocks noChangeAspect="1"/>
        </xdr:cNvPicPr>
      </xdr:nvPicPr>
      <xdr:blipFill>
        <a:blip r:embed="rId1"/>
        <a:stretch>
          <a:fillRect/>
        </a:stretch>
      </xdr:blipFill>
      <xdr:spPr>
        <a:xfrm>
          <a:off x="38100" y="0"/>
          <a:ext cx="1123950" cy="0"/>
        </a:xfrm>
        <a:prstGeom prst="rect">
          <a:avLst/>
        </a:prstGeom>
        <a:noFill/>
        <a:ln w="9525" cmpd="sng">
          <a:noFill/>
        </a:ln>
      </xdr:spPr>
    </xdr:pic>
    <xdr:clientData/>
  </xdr:twoCellAnchor>
  <xdr:twoCellAnchor>
    <xdr:from>
      <xdr:col>0</xdr:col>
      <xdr:colOff>38100</xdr:colOff>
      <xdr:row>0</xdr:row>
      <xdr:rowOff>0</xdr:rowOff>
    </xdr:from>
    <xdr:to>
      <xdr:col>2</xdr:col>
      <xdr:colOff>514350</xdr:colOff>
      <xdr:row>0</xdr:row>
      <xdr:rowOff>0</xdr:rowOff>
    </xdr:to>
    <xdr:pic>
      <xdr:nvPicPr>
        <xdr:cNvPr id="2" name="Picture 2" descr="mikroklima1"/>
        <xdr:cNvPicPr preferRelativeResize="1">
          <a:picLocks noChangeAspect="1"/>
        </xdr:cNvPicPr>
      </xdr:nvPicPr>
      <xdr:blipFill>
        <a:blip r:embed="rId1"/>
        <a:stretch>
          <a:fillRect/>
        </a:stretch>
      </xdr:blipFill>
      <xdr:spPr>
        <a:xfrm>
          <a:off x="38100" y="0"/>
          <a:ext cx="1638300" cy="0"/>
        </a:xfrm>
        <a:prstGeom prst="rect">
          <a:avLst/>
        </a:prstGeom>
        <a:noFill/>
        <a:ln w="9525" cmpd="sng">
          <a:noFill/>
        </a:ln>
      </xdr:spPr>
    </xdr:pic>
    <xdr:clientData/>
  </xdr:twoCellAnchor>
  <xdr:twoCellAnchor editAs="oneCell">
    <xdr:from>
      <xdr:col>0</xdr:col>
      <xdr:colOff>28575</xdr:colOff>
      <xdr:row>1</xdr:row>
      <xdr:rowOff>0</xdr:rowOff>
    </xdr:from>
    <xdr:to>
      <xdr:col>3</xdr:col>
      <xdr:colOff>333375</xdr:colOff>
      <xdr:row>2</xdr:row>
      <xdr:rowOff>180975</xdr:rowOff>
    </xdr:to>
    <xdr:pic>
      <xdr:nvPicPr>
        <xdr:cNvPr id="3" name="Picture 3" descr="EkspertermV"/>
        <xdr:cNvPicPr preferRelativeResize="1">
          <a:picLocks noChangeAspect="1"/>
        </xdr:cNvPicPr>
      </xdr:nvPicPr>
      <xdr:blipFill>
        <a:blip r:embed="rId2"/>
        <a:stretch>
          <a:fillRect/>
        </a:stretch>
      </xdr:blipFill>
      <xdr:spPr>
        <a:xfrm>
          <a:off x="28575" y="190500"/>
          <a:ext cx="22479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1</xdr:row>
      <xdr:rowOff>9525</xdr:rowOff>
    </xdr:to>
    <xdr:pic>
      <xdr:nvPicPr>
        <xdr:cNvPr id="1" name="Slika 2" descr="logo_ETSfarago.jpg"/>
        <xdr:cNvPicPr preferRelativeResize="1">
          <a:picLocks noChangeAspect="1"/>
        </xdr:cNvPicPr>
      </xdr:nvPicPr>
      <xdr:blipFill>
        <a:blip r:embed="rId1"/>
        <a:stretch>
          <a:fillRect/>
        </a:stretch>
      </xdr:blipFill>
      <xdr:spPr>
        <a:xfrm>
          <a:off x="0" y="0"/>
          <a:ext cx="1104900" cy="285750"/>
        </a:xfrm>
        <a:prstGeom prst="rect">
          <a:avLst/>
        </a:prstGeom>
        <a:noFill/>
        <a:ln w="9525" cmpd="sng">
          <a:noFill/>
        </a:ln>
      </xdr:spPr>
    </xdr:pic>
    <xdr:clientData/>
  </xdr:twoCellAnchor>
  <xdr:twoCellAnchor editAs="oneCell">
    <xdr:from>
      <xdr:col>0</xdr:col>
      <xdr:colOff>0</xdr:colOff>
      <xdr:row>0</xdr:row>
      <xdr:rowOff>0</xdr:rowOff>
    </xdr:from>
    <xdr:to>
      <xdr:col>1</xdr:col>
      <xdr:colOff>771525</xdr:colOff>
      <xdr:row>1</xdr:row>
      <xdr:rowOff>9525</xdr:rowOff>
    </xdr:to>
    <xdr:pic>
      <xdr:nvPicPr>
        <xdr:cNvPr id="2" name="Slika 2" descr="logo_ETSfarago.jpg"/>
        <xdr:cNvPicPr preferRelativeResize="1">
          <a:picLocks noChangeAspect="1"/>
        </xdr:cNvPicPr>
      </xdr:nvPicPr>
      <xdr:blipFill>
        <a:blip r:embed="rId1"/>
        <a:stretch>
          <a:fillRect/>
        </a:stretch>
      </xdr:blipFill>
      <xdr:spPr>
        <a:xfrm>
          <a:off x="0" y="0"/>
          <a:ext cx="110490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junakovic\Desktop\Sky%20Office\GOR-tenderiranje\Ponu&#273;a&#263;i\ZM%20Elemes%20d.o.o\Copy%20of%20SKY%20ZGOR%20TRO&#352;KOVNIK%20-%20ZM%20ELEM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Desktop\GOD\GOD%20ra&#269;un\SITUACIJA%20II%20OSNOVNA%20&#352;KOLA%20VUKOV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OSAO\RADNO\SKY%20OFFICE\UGOVORNI%20TRO&#352;KOVNICI\201_T&#252;rliste_110621%20FILTER%20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ica"/>
      <sheetName val=" REKAPITULACIJA ARH."/>
      <sheetName val="A.00 OPCI UVJETI"/>
      <sheetName val="B.01 BETONSKI - OPCI UVJETI"/>
      <sheetName val="B.01 BETONSKI I AB RADOVI"/>
      <sheetName val="B.02 LIMARSKI - OPĆI UVJETI"/>
      <sheetName val="B.02 LIMARSKI RADOVI"/>
      <sheetName val="B.03 IZOLATERSKI - OPĆI UVJETI"/>
      <sheetName val="B.03 IZOLATERSKI RADOVI"/>
      <sheetName val="B.04 STOLARSKI - OPĆI UVJETI"/>
      <sheetName val="B.04 STOLARSKI RADOVI"/>
      <sheetName val="B.05 ALUMINIJSKA BRAVARIJA O.U."/>
      <sheetName val="B.05.1 ALU - SISTEMSKE PREGRADE"/>
      <sheetName val="B.05.2 ALU - ROLO VRATA"/>
      <sheetName val="B.05.3 ALU - LIMENE OBLOGE"/>
      <sheetName val="B.05.4 UREDSKA VRATA"/>
      <sheetName val="B.05.4 LISTA UREDSKIH VRATA"/>
      <sheetName val="B.05.5 ALU VRATA"/>
      <sheetName val="B.05.5 LISTA ALU VRATA"/>
      <sheetName val="B.06 BRAVARSKI - OPĆI UVJETI"/>
      <sheetName val="B.06.1 BRAVARSKI RADOVI"/>
      <sheetName val="B.06.2 ČELIČNA VRATA"/>
      <sheetName val="B.06.2 LISTA ČELIČNIH VRATA"/>
      <sheetName val="B.07 BRAVARSKI - POŽAR"/>
      <sheetName val="B.08 ZIDARSKI - OPCI UVJETI"/>
      <sheetName val="B.08 ZAVRŠNI ZIDARSKI RADOVI"/>
      <sheetName val="B.09 POVIŠENI PODOVI - O. U."/>
      <sheetName val="B.09 POVIŠENI PODOVI"/>
      <sheetName val="B.10 GK RADOVI - OPCI UVJETI"/>
      <sheetName val="B.10.1 GK OBLOGE I PREGRADE"/>
      <sheetName val="B.10.2 GK STROPOVI"/>
      <sheetName val="B.10.3 GKF OBLOGE I PREGRADE"/>
      <sheetName val="B.10.4 GKF STROPNE OBLOGE"/>
      <sheetName val="B.11 OPREMA - DOBAVE I UGRADNJE"/>
      <sheetName val="B.12 KAMENOREZAČKI- OPĆI UVJETI"/>
      <sheetName val="B.12 KAMENOREZAČKI RADOVI"/>
      <sheetName val="B.13 KERAMIČARSKI - OPĆI UVJETI"/>
      <sheetName val="B.13 KERAMIČARSKI RADOVI"/>
      <sheetName val="B.14 SOBOSLIKARSKI- OPĆI UVJETI"/>
      <sheetName val="B.14 SOBOSLIKARSKI RADOVI"/>
      <sheetName val="B.15 PARKETARSKI - OPĆI UVJETI"/>
      <sheetName val="B.15 PARKETARSKI RADOVI"/>
      <sheetName val="B.16 PODOPOLAGAČKI RADOVI - O.U"/>
      <sheetName val="B.16.1 EPOKSI I PUR"/>
      <sheetName val="B.16.2 TERACO"/>
      <sheetName val="B.16.3 TEPISON"/>
      <sheetName val="B.16.4 OTIRAČI"/>
      <sheetName val="B.16.5 KAUČUK"/>
      <sheetName val="B.17 KOLNIČKA KONSTRUK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ica"/>
      <sheetName val="RAČUN"/>
      <sheetName val="TROŠKOVNIK"/>
      <sheetName val="SITUACIJA"/>
      <sheetName val="SITUACIJA NOVA"/>
      <sheetName val="Module4"/>
      <sheetName val="Module3"/>
      <sheetName val="Nap"/>
      <sheetName val="Macro1"/>
      <sheetName val="Module2"/>
      <sheetName val="Module1"/>
      <sheetName val="Ugov"/>
      <sheetName val="Module5"/>
      <sheetName val="Evid"/>
      <sheetName val="Osn-Pod"/>
      <sheetName val="Kuce"/>
      <sheetName val="Dop-Ug"/>
      <sheetName val="Pr-Sit"/>
      <sheetName val="Ok-Sit"/>
      <sheetName val="Obra"/>
      <sheetName val="Analiza cijena"/>
    </sheetNames>
    <sheetDataSet>
      <sheetData sheetId="0">
        <row r="16">
          <cell r="C16" t="str">
            <v>13 / 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 vrata - Türliste"/>
      <sheetName val="Legend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49"/>
  <sheetViews>
    <sheetView view="pageBreakPreview" zoomScaleSheetLayoutView="100" zoomScalePageLayoutView="115" workbookViewId="0" topLeftCell="A10">
      <selection activeCell="B1960" sqref="B1960"/>
    </sheetView>
  </sheetViews>
  <sheetFormatPr defaultColWidth="9.140625" defaultRowHeight="12.75"/>
  <cols>
    <col min="1" max="1" width="4.7109375" style="12" customWidth="1"/>
    <col min="2" max="2" width="40.7109375" style="13" customWidth="1"/>
    <col min="3" max="3" width="8.7109375" style="5" customWidth="1"/>
    <col min="4" max="4" width="10.7109375" style="14" customWidth="1"/>
    <col min="5" max="5" width="10.7109375" style="15" customWidth="1"/>
    <col min="6" max="6" width="12.7109375" style="16" customWidth="1"/>
    <col min="7" max="16384" width="9.140625" style="5" customWidth="1"/>
  </cols>
  <sheetData>
    <row r="1" spans="1:6" ht="21" customHeight="1">
      <c r="A1" s="1099" t="s">
        <v>80</v>
      </c>
      <c r="B1" s="1100"/>
      <c r="C1" s="1100"/>
      <c r="D1" s="2"/>
      <c r="E1" s="3"/>
      <c r="F1" s="4"/>
    </row>
    <row r="2" spans="1:6" ht="19.5" customHeight="1">
      <c r="A2" s="1100"/>
      <c r="B2" s="1100"/>
      <c r="C2" s="1100"/>
      <c r="D2" s="2"/>
      <c r="E2" s="3"/>
      <c r="F2" s="6"/>
    </row>
    <row r="3" spans="1:6" ht="19.5" customHeight="1">
      <c r="A3" s="7"/>
      <c r="B3" s="7"/>
      <c r="C3" s="7"/>
      <c r="D3" s="7"/>
      <c r="E3" s="7"/>
      <c r="F3" s="7"/>
    </row>
    <row r="4" spans="1:6" ht="12" customHeight="1">
      <c r="A4" s="1101" t="s">
        <v>81</v>
      </c>
      <c r="B4" s="1101"/>
      <c r="C4" s="1101"/>
      <c r="D4" s="1101"/>
      <c r="E4" s="1101"/>
      <c r="F4" s="1101"/>
    </row>
    <row r="5" spans="1:6" ht="12" customHeight="1">
      <c r="A5" s="8"/>
      <c r="B5" s="8"/>
      <c r="C5" s="8"/>
      <c r="D5" s="8"/>
      <c r="E5" s="8"/>
      <c r="F5" s="8"/>
    </row>
    <row r="6" spans="1:6" ht="54.75" customHeight="1">
      <c r="A6" s="1102" t="s">
        <v>82</v>
      </c>
      <c r="B6" s="1102"/>
      <c r="C6" s="1102"/>
      <c r="D6" s="1102"/>
      <c r="E6" s="1102"/>
      <c r="F6" s="1102"/>
    </row>
    <row r="7" spans="1:6" ht="25.5" customHeight="1">
      <c r="A7" s="1102" t="s">
        <v>83</v>
      </c>
      <c r="B7" s="1102"/>
      <c r="C7" s="1102"/>
      <c r="D7" s="1102"/>
      <c r="E7" s="1102"/>
      <c r="F7" s="1102"/>
    </row>
    <row r="8" spans="1:6" ht="26.25" customHeight="1">
      <c r="A8" s="1102" t="s">
        <v>84</v>
      </c>
      <c r="B8" s="1102"/>
      <c r="C8" s="1102"/>
      <c r="D8" s="1102"/>
      <c r="E8" s="1102"/>
      <c r="F8" s="1102"/>
    </row>
    <row r="9" spans="1:6" ht="15.75" customHeight="1">
      <c r="A9" s="1102" t="s">
        <v>85</v>
      </c>
      <c r="B9" s="1102"/>
      <c r="C9" s="1102"/>
      <c r="D9" s="1102"/>
      <c r="E9" s="1102"/>
      <c r="F9" s="1102"/>
    </row>
    <row r="10" spans="1:6" ht="26.25" customHeight="1">
      <c r="A10" s="1102" t="s">
        <v>86</v>
      </c>
      <c r="B10" s="1102"/>
      <c r="C10" s="1102"/>
      <c r="D10" s="1102"/>
      <c r="E10" s="1102"/>
      <c r="F10" s="1102"/>
    </row>
    <row r="11" spans="1:6" ht="12" customHeight="1">
      <c r="A11" s="9" t="s">
        <v>36</v>
      </c>
      <c r="B11" s="1097" t="s">
        <v>87</v>
      </c>
      <c r="C11" s="1097"/>
      <c r="D11" s="1097"/>
      <c r="E11" s="10"/>
      <c r="F11" s="10"/>
    </row>
    <row r="12" spans="1:6" ht="12" customHeight="1">
      <c r="A12" s="9" t="s">
        <v>36</v>
      </c>
      <c r="B12" s="1098" t="s">
        <v>88</v>
      </c>
      <c r="C12" s="1098"/>
      <c r="D12" s="1098"/>
      <c r="E12" s="1098"/>
      <c r="F12" s="1098"/>
    </row>
    <row r="13" spans="1:6" ht="12" customHeight="1">
      <c r="A13" s="9" t="s">
        <v>36</v>
      </c>
      <c r="B13" s="1098" t="s">
        <v>89</v>
      </c>
      <c r="C13" s="1098"/>
      <c r="D13" s="1098"/>
      <c r="E13" s="1098"/>
      <c r="F13" s="1098"/>
    </row>
    <row r="14" spans="1:6" ht="12" customHeight="1">
      <c r="A14" s="9" t="s">
        <v>36</v>
      </c>
      <c r="B14" s="1098" t="s">
        <v>90</v>
      </c>
      <c r="C14" s="1098"/>
      <c r="D14" s="1098"/>
      <c r="E14" s="1098"/>
      <c r="F14" s="1098"/>
    </row>
    <row r="15" spans="1:6" ht="12" customHeight="1">
      <c r="A15" s="9" t="s">
        <v>36</v>
      </c>
      <c r="B15" s="1098" t="s">
        <v>91</v>
      </c>
      <c r="C15" s="1098"/>
      <c r="D15" s="1098"/>
      <c r="E15" s="1098"/>
      <c r="F15" s="1098"/>
    </row>
    <row r="16" spans="1:6" ht="12" customHeight="1">
      <c r="A16" s="9" t="s">
        <v>36</v>
      </c>
      <c r="B16" s="1097" t="s">
        <v>92</v>
      </c>
      <c r="C16" s="1097"/>
      <c r="D16" s="1097"/>
      <c r="E16" s="10"/>
      <c r="F16" s="10"/>
    </row>
    <row r="17" spans="1:6" ht="26.25" customHeight="1">
      <c r="A17" s="9" t="s">
        <v>36</v>
      </c>
      <c r="B17" s="1098" t="s">
        <v>93</v>
      </c>
      <c r="C17" s="1098"/>
      <c r="D17" s="1098"/>
      <c r="E17" s="1098"/>
      <c r="F17" s="1098"/>
    </row>
    <row r="18" spans="1:6" ht="42.75" customHeight="1">
      <c r="A18" s="9" t="s">
        <v>36</v>
      </c>
      <c r="B18" s="1098" t="s">
        <v>94</v>
      </c>
      <c r="C18" s="1098"/>
      <c r="D18" s="1098"/>
      <c r="E18" s="1098"/>
      <c r="F18" s="1098"/>
    </row>
    <row r="19" spans="1:6" ht="12" customHeight="1">
      <c r="A19" s="9" t="s">
        <v>36</v>
      </c>
      <c r="B19" s="1098" t="s">
        <v>95</v>
      </c>
      <c r="C19" s="1098"/>
      <c r="D19" s="1098"/>
      <c r="E19" s="1098"/>
      <c r="F19" s="1098"/>
    </row>
    <row r="20" spans="1:6" ht="24.75" customHeight="1">
      <c r="A20" s="9" t="s">
        <v>36</v>
      </c>
      <c r="B20" s="1098" t="s">
        <v>96</v>
      </c>
      <c r="C20" s="1098"/>
      <c r="D20" s="1098"/>
      <c r="E20" s="1098"/>
      <c r="F20" s="1098"/>
    </row>
    <row r="21" spans="1:6" ht="12" customHeight="1">
      <c r="A21" s="9" t="s">
        <v>36</v>
      </c>
      <c r="B21" s="1098" t="s">
        <v>97</v>
      </c>
      <c r="C21" s="1098"/>
      <c r="D21" s="1098"/>
      <c r="E21" s="1098"/>
      <c r="F21" s="1098"/>
    </row>
    <row r="22" spans="1:6" ht="12" customHeight="1">
      <c r="A22" s="9" t="s">
        <v>36</v>
      </c>
      <c r="B22" s="1098" t="s">
        <v>98</v>
      </c>
      <c r="C22" s="1098"/>
      <c r="D22" s="1098"/>
      <c r="E22" s="1098"/>
      <c r="F22" s="1098"/>
    </row>
    <row r="23" spans="1:6" ht="12" customHeight="1">
      <c r="A23" s="9" t="s">
        <v>36</v>
      </c>
      <c r="B23" s="1098" t="s">
        <v>99</v>
      </c>
      <c r="C23" s="1098"/>
      <c r="D23" s="1098"/>
      <c r="E23" s="1098"/>
      <c r="F23" s="1098"/>
    </row>
    <row r="24" spans="1:6" ht="12" customHeight="1">
      <c r="A24" s="9" t="s">
        <v>36</v>
      </c>
      <c r="B24" s="1098" t="s">
        <v>100</v>
      </c>
      <c r="C24" s="1098"/>
      <c r="D24" s="1098"/>
      <c r="E24" s="1098"/>
      <c r="F24" s="1098"/>
    </row>
    <row r="25" spans="1:6" ht="12" customHeight="1">
      <c r="A25" s="9" t="s">
        <v>36</v>
      </c>
      <c r="B25" s="1098" t="s">
        <v>101</v>
      </c>
      <c r="C25" s="1098"/>
      <c r="D25" s="1098"/>
      <c r="E25" s="1098"/>
      <c r="F25" s="1098"/>
    </row>
    <row r="26" spans="1:6" ht="12" customHeight="1">
      <c r="A26" s="9" t="s">
        <v>36</v>
      </c>
      <c r="B26" s="1098" t="s">
        <v>102</v>
      </c>
      <c r="C26" s="1098"/>
      <c r="D26" s="1098"/>
      <c r="E26" s="1098"/>
      <c r="F26" s="1098"/>
    </row>
    <row r="27" spans="1:6" ht="12" customHeight="1">
      <c r="A27" s="9" t="s">
        <v>36</v>
      </c>
      <c r="B27" s="1098" t="s">
        <v>103</v>
      </c>
      <c r="C27" s="1098"/>
      <c r="D27" s="1098"/>
      <c r="E27" s="1098"/>
      <c r="F27" s="1098"/>
    </row>
    <row r="28" spans="1:6" ht="12" customHeight="1">
      <c r="A28" s="9" t="s">
        <v>36</v>
      </c>
      <c r="B28" s="1098" t="s">
        <v>104</v>
      </c>
      <c r="C28" s="1098"/>
      <c r="D28" s="1098"/>
      <c r="E28" s="1098"/>
      <c r="F28" s="1098"/>
    </row>
    <row r="29" spans="1:6" ht="12" customHeight="1">
      <c r="A29" s="9" t="s">
        <v>36</v>
      </c>
      <c r="B29" s="1098" t="s">
        <v>105</v>
      </c>
      <c r="C29" s="1098"/>
      <c r="D29" s="1098"/>
      <c r="E29" s="1098"/>
      <c r="F29" s="1098"/>
    </row>
    <row r="30" spans="1:6" ht="12" customHeight="1">
      <c r="A30" s="9" t="s">
        <v>36</v>
      </c>
      <c r="B30" s="1098" t="s">
        <v>106</v>
      </c>
      <c r="C30" s="1098"/>
      <c r="D30" s="1098"/>
      <c r="E30" s="1098"/>
      <c r="F30" s="1098"/>
    </row>
    <row r="31" spans="1:6" ht="12" customHeight="1">
      <c r="A31" s="9" t="s">
        <v>36</v>
      </c>
      <c r="B31" s="1098" t="s">
        <v>107</v>
      </c>
      <c r="C31" s="1098"/>
      <c r="D31" s="1098"/>
      <c r="E31" s="1098"/>
      <c r="F31" s="1098"/>
    </row>
    <row r="32" spans="1:6" ht="12" customHeight="1">
      <c r="A32" s="11"/>
      <c r="B32" s="11"/>
      <c r="C32" s="11"/>
      <c r="D32" s="11"/>
      <c r="E32" s="11"/>
      <c r="F32" s="11"/>
    </row>
    <row r="33" spans="1:6" ht="17.25" customHeight="1">
      <c r="A33" s="1097" t="s">
        <v>108</v>
      </c>
      <c r="B33" s="1097"/>
      <c r="C33" s="1097"/>
      <c r="D33" s="1097"/>
      <c r="E33" s="1097"/>
      <c r="F33" s="1097"/>
    </row>
    <row r="34" spans="1:6" ht="27" customHeight="1">
      <c r="A34" s="1097" t="s">
        <v>109</v>
      </c>
      <c r="B34" s="1097"/>
      <c r="C34" s="1097"/>
      <c r="D34" s="1097"/>
      <c r="E34" s="1097"/>
      <c r="F34" s="1097"/>
    </row>
    <row r="35" spans="1:6" ht="15.75" customHeight="1">
      <c r="A35" s="1097" t="s">
        <v>110</v>
      </c>
      <c r="B35" s="1097"/>
      <c r="C35" s="1097"/>
      <c r="D35" s="1097"/>
      <c r="E35" s="1097"/>
      <c r="F35" s="1097"/>
    </row>
    <row r="36" spans="1:6" ht="12" customHeight="1">
      <c r="A36" s="11"/>
      <c r="B36" s="11"/>
      <c r="C36" s="11"/>
      <c r="D36" s="11"/>
      <c r="E36" s="11"/>
      <c r="F36" s="11"/>
    </row>
    <row r="37" spans="1:6" ht="12" customHeight="1">
      <c r="A37" s="11"/>
      <c r="B37" s="11"/>
      <c r="C37" s="11"/>
      <c r="D37" s="11"/>
      <c r="E37" s="11"/>
      <c r="F37" s="11"/>
    </row>
    <row r="38" spans="1:6" ht="12" customHeight="1">
      <c r="A38" s="11"/>
      <c r="B38" s="11"/>
      <c r="C38" s="11"/>
      <c r="D38" s="11"/>
      <c r="E38" s="11"/>
      <c r="F38" s="11"/>
    </row>
    <row r="39" spans="1:6" ht="12" customHeight="1">
      <c r="A39" s="11"/>
      <c r="B39" s="11"/>
      <c r="C39" s="11"/>
      <c r="D39" s="11"/>
      <c r="E39" s="11"/>
      <c r="F39" s="11"/>
    </row>
    <row r="40" spans="1:6" ht="12" customHeight="1">
      <c r="A40" s="11"/>
      <c r="B40" s="11"/>
      <c r="C40" s="11"/>
      <c r="D40" s="11"/>
      <c r="E40" s="11"/>
      <c r="F40" s="11"/>
    </row>
    <row r="41" spans="1:6" ht="12" customHeight="1">
      <c r="A41" s="11"/>
      <c r="B41" s="11"/>
      <c r="C41" s="11"/>
      <c r="D41" s="11"/>
      <c r="E41" s="11"/>
      <c r="F41" s="11"/>
    </row>
    <row r="42" spans="1:6" ht="12" customHeight="1">
      <c r="A42" s="11"/>
      <c r="B42" s="11"/>
      <c r="C42" s="11"/>
      <c r="D42" s="11"/>
      <c r="E42" s="11"/>
      <c r="F42" s="11"/>
    </row>
    <row r="43" spans="1:6" ht="12" customHeight="1">
      <c r="A43" s="8"/>
      <c r="B43" s="8"/>
      <c r="C43" s="8"/>
      <c r="D43" s="8"/>
      <c r="E43" s="8"/>
      <c r="F43" s="8"/>
    </row>
    <row r="44" spans="1:6" ht="12" customHeight="1">
      <c r="A44" s="8"/>
      <c r="B44" s="8"/>
      <c r="C44" s="8"/>
      <c r="D44" s="8"/>
      <c r="E44" s="8"/>
      <c r="F44" s="8"/>
    </row>
    <row r="45" spans="1:6" ht="12" customHeight="1">
      <c r="A45" s="8"/>
      <c r="B45" s="8"/>
      <c r="C45" s="8"/>
      <c r="D45" s="8"/>
      <c r="E45" s="8"/>
      <c r="F45" s="8"/>
    </row>
    <row r="46" spans="1:6" ht="12" customHeight="1">
      <c r="A46" s="8"/>
      <c r="B46" s="8"/>
      <c r="C46" s="8"/>
      <c r="D46" s="8"/>
      <c r="E46" s="8"/>
      <c r="F46" s="8"/>
    </row>
    <row r="47" spans="1:6" ht="12" customHeight="1">
      <c r="A47" s="8"/>
      <c r="B47" s="8"/>
      <c r="C47" s="8"/>
      <c r="D47" s="8"/>
      <c r="E47" s="8"/>
      <c r="F47" s="8"/>
    </row>
    <row r="48" spans="1:6" ht="12" customHeight="1">
      <c r="A48" s="8"/>
      <c r="B48" s="8"/>
      <c r="C48" s="8"/>
      <c r="D48" s="8"/>
      <c r="E48" s="8"/>
      <c r="F48" s="8"/>
    </row>
    <row r="49" spans="1:6" ht="21" customHeight="1">
      <c r="A49" s="5"/>
      <c r="B49" s="5"/>
      <c r="D49" s="5"/>
      <c r="E49" s="5"/>
      <c r="F49" s="5"/>
    </row>
  </sheetData>
  <sheetProtection/>
  <mergeCells count="31">
    <mergeCell ref="A10:F10"/>
    <mergeCell ref="B20:F20"/>
    <mergeCell ref="B12:F12"/>
    <mergeCell ref="B22:F22"/>
    <mergeCell ref="B15:F15"/>
    <mergeCell ref="A1:C2"/>
    <mergeCell ref="A4:F4"/>
    <mergeCell ref="A6:F6"/>
    <mergeCell ref="A7:F7"/>
    <mergeCell ref="A8:F8"/>
    <mergeCell ref="A9:F9"/>
    <mergeCell ref="B26:F26"/>
    <mergeCell ref="B11:D11"/>
    <mergeCell ref="A33:F33"/>
    <mergeCell ref="B13:F13"/>
    <mergeCell ref="B14:F14"/>
    <mergeCell ref="B27:F27"/>
    <mergeCell ref="B16:D16"/>
    <mergeCell ref="B17:F17"/>
    <mergeCell ref="B18:F18"/>
    <mergeCell ref="B19:F19"/>
    <mergeCell ref="A35:F35"/>
    <mergeCell ref="B28:F28"/>
    <mergeCell ref="B29:F29"/>
    <mergeCell ref="B30:F30"/>
    <mergeCell ref="B31:F31"/>
    <mergeCell ref="B21:F21"/>
    <mergeCell ref="A34:F34"/>
    <mergeCell ref="B23:F23"/>
    <mergeCell ref="B24:F24"/>
    <mergeCell ref="B25:F25"/>
  </mergeCells>
  <printOptions/>
  <pageMargins left="0.984251968503937" right="0.3937007874015748" top="0.3937007874015748" bottom="0.3937007874015748" header="0.3937007874015748" footer="0.3937007874015748"/>
  <pageSetup fitToWidth="2" horizontalDpi="600" verticalDpi="600" orientation="portrait" paperSize="9" r:id="rId1"/>
  <headerFooter alignWithMargins="0">
    <oddFooter>&amp;R&amp;8&amp;P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G41"/>
  <sheetViews>
    <sheetView view="pageBreakPreview" zoomScale="130" zoomScaleNormal="75" zoomScaleSheetLayoutView="130" zoomScalePageLayoutView="115" workbookViewId="0" topLeftCell="A1">
      <selection activeCell="B1960" sqref="B1960"/>
    </sheetView>
  </sheetViews>
  <sheetFormatPr defaultColWidth="9.140625" defaultRowHeight="12.75"/>
  <cols>
    <col min="1" max="1" width="4.7109375" style="231" customWidth="1"/>
    <col min="2" max="2" width="40.7109375" style="38" customWidth="1"/>
    <col min="3" max="3" width="8.7109375" style="39" customWidth="1"/>
    <col min="4" max="4" width="10.7109375" style="17" customWidth="1"/>
    <col min="5" max="5" width="10.7109375" style="243" customWidth="1"/>
    <col min="6" max="6" width="12.7109375" style="99"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s="147" customFormat="1" ht="13.5" customHeight="1">
      <c r="A1" s="1099" t="s">
        <v>80</v>
      </c>
      <c r="B1" s="1100"/>
      <c r="C1" s="1100"/>
      <c r="D1" s="17"/>
      <c r="E1" s="18"/>
      <c r="F1" s="19"/>
    </row>
    <row r="2" spans="1:7" ht="12.75" customHeight="1">
      <c r="A2" s="1100"/>
      <c r="B2" s="1100"/>
      <c r="C2" s="1100"/>
      <c r="E2" s="18"/>
      <c r="F2" s="22"/>
      <c r="G2" s="152"/>
    </row>
    <row r="3" spans="1:7" ht="29.25" customHeight="1">
      <c r="A3" s="206" t="s">
        <v>126</v>
      </c>
      <c r="B3" s="207" t="s">
        <v>127</v>
      </c>
      <c r="C3" s="207" t="s">
        <v>128</v>
      </c>
      <c r="D3" s="208" t="s">
        <v>129</v>
      </c>
      <c r="E3" s="209" t="s">
        <v>130</v>
      </c>
      <c r="F3" s="210" t="s">
        <v>131</v>
      </c>
      <c r="G3" s="152"/>
    </row>
    <row r="4" spans="1:6" ht="12.75">
      <c r="A4" s="214"/>
      <c r="B4" s="90"/>
      <c r="C4" s="215"/>
      <c r="D4" s="216"/>
      <c r="E4" s="217"/>
      <c r="F4" s="218"/>
    </row>
    <row r="5" spans="1:7" ht="12.75">
      <c r="A5" s="61" t="s">
        <v>19</v>
      </c>
      <c r="B5" s="62" t="s">
        <v>29</v>
      </c>
      <c r="C5" s="108"/>
      <c r="D5" s="109"/>
      <c r="E5" s="219"/>
      <c r="F5" s="220"/>
      <c r="G5" s="152"/>
    </row>
    <row r="6" spans="1:7" s="147" customFormat="1" ht="11.25" customHeight="1">
      <c r="A6" s="221"/>
      <c r="B6" s="58"/>
      <c r="C6" s="171"/>
      <c r="D6" s="222"/>
      <c r="E6" s="223"/>
      <c r="F6" s="224"/>
      <c r="G6" s="121"/>
    </row>
    <row r="7" spans="1:7" s="147" customFormat="1" ht="68.25" customHeight="1">
      <c r="A7" s="253" t="s">
        <v>390</v>
      </c>
      <c r="B7" s="141" t="s">
        <v>391</v>
      </c>
      <c r="C7" s="68"/>
      <c r="D7" s="17"/>
      <c r="E7" s="223"/>
      <c r="F7" s="224"/>
      <c r="G7" s="121"/>
    </row>
    <row r="8" spans="1:7" s="147" customFormat="1" ht="54" customHeight="1">
      <c r="A8" s="221"/>
      <c r="B8" s="141" t="s">
        <v>392</v>
      </c>
      <c r="C8" s="68"/>
      <c r="D8" s="17"/>
      <c r="E8" s="223"/>
      <c r="F8" s="224"/>
      <c r="G8" s="121"/>
    </row>
    <row r="9" spans="1:7" s="147" customFormat="1" ht="28.5" customHeight="1">
      <c r="A9" s="221"/>
      <c r="B9" s="161" t="s">
        <v>393</v>
      </c>
      <c r="C9" s="68"/>
      <c r="D9" s="17"/>
      <c r="E9" s="223"/>
      <c r="F9" s="224"/>
      <c r="G9" s="121"/>
    </row>
    <row r="10" spans="1:7" s="147" customFormat="1" ht="39.75" customHeight="1">
      <c r="A10" s="221"/>
      <c r="B10" s="161" t="s">
        <v>394</v>
      </c>
      <c r="C10" s="68"/>
      <c r="D10" s="17"/>
      <c r="E10" s="223"/>
      <c r="F10" s="224"/>
      <c r="G10" s="121"/>
    </row>
    <row r="11" spans="1:7" s="147" customFormat="1" ht="27" customHeight="1">
      <c r="A11" s="221"/>
      <c r="B11" s="161" t="s">
        <v>395</v>
      </c>
      <c r="C11" s="68"/>
      <c r="D11" s="17"/>
      <c r="E11" s="223"/>
      <c r="F11" s="224"/>
      <c r="G11" s="121"/>
    </row>
    <row r="12" spans="1:7" s="147" customFormat="1" ht="11.25" customHeight="1">
      <c r="A12" s="221"/>
      <c r="B12" s="161" t="s">
        <v>396</v>
      </c>
      <c r="C12" s="68"/>
      <c r="D12" s="17"/>
      <c r="E12" s="223"/>
      <c r="F12" s="224"/>
      <c r="G12" s="121"/>
    </row>
    <row r="13" spans="1:7" s="147" customFormat="1" ht="11.25" customHeight="1">
      <c r="A13" s="221"/>
      <c r="B13" s="161" t="s">
        <v>397</v>
      </c>
      <c r="C13" s="68"/>
      <c r="D13" s="17"/>
      <c r="E13" s="223"/>
      <c r="F13" s="224"/>
      <c r="G13" s="121"/>
    </row>
    <row r="14" spans="1:7" s="147" customFormat="1" ht="11.25" customHeight="1">
      <c r="A14" s="221"/>
      <c r="B14" s="105"/>
      <c r="C14" s="70" t="s">
        <v>5</v>
      </c>
      <c r="D14" s="2">
        <v>242</v>
      </c>
      <c r="E14" s="223"/>
      <c r="F14" s="224"/>
      <c r="G14" s="121"/>
    </row>
    <row r="15" spans="1:7" s="147" customFormat="1" ht="11.25" customHeight="1">
      <c r="A15" s="221"/>
      <c r="B15" s="58"/>
      <c r="C15" s="171"/>
      <c r="D15" s="222"/>
      <c r="E15" s="223"/>
      <c r="F15" s="224"/>
      <c r="G15" s="121"/>
    </row>
    <row r="16" spans="1:7" s="147" customFormat="1" ht="91.5" customHeight="1">
      <c r="A16" s="253" t="s">
        <v>398</v>
      </c>
      <c r="B16" s="257" t="s">
        <v>399</v>
      </c>
      <c r="C16" s="171"/>
      <c r="D16" s="222"/>
      <c r="E16" s="223"/>
      <c r="F16" s="224"/>
      <c r="G16" s="121"/>
    </row>
    <row r="17" spans="1:7" s="147" customFormat="1" ht="27.75" customHeight="1">
      <c r="A17" s="221"/>
      <c r="B17" s="58" t="s">
        <v>400</v>
      </c>
      <c r="C17" s="171"/>
      <c r="D17" s="222"/>
      <c r="E17" s="223"/>
      <c r="F17" s="224"/>
      <c r="G17" s="121"/>
    </row>
    <row r="18" spans="1:7" s="147" customFormat="1" ht="29.25" customHeight="1">
      <c r="A18" s="221"/>
      <c r="B18" s="58" t="s">
        <v>395</v>
      </c>
      <c r="C18" s="171"/>
      <c r="D18" s="222"/>
      <c r="E18" s="223"/>
      <c r="F18" s="224"/>
      <c r="G18" s="121"/>
    </row>
    <row r="19" spans="1:7" s="147" customFormat="1" ht="12.75" customHeight="1">
      <c r="A19" s="221"/>
      <c r="B19" s="58" t="s">
        <v>401</v>
      </c>
      <c r="C19" s="171"/>
      <c r="D19" s="222"/>
      <c r="E19" s="223"/>
      <c r="F19" s="224"/>
      <c r="G19" s="121"/>
    </row>
    <row r="20" spans="1:7" s="147" customFormat="1" ht="12.75" customHeight="1">
      <c r="A20" s="221"/>
      <c r="B20" s="58" t="s">
        <v>402</v>
      </c>
      <c r="C20" s="171" t="s">
        <v>23</v>
      </c>
      <c r="D20" s="222">
        <v>10.1</v>
      </c>
      <c r="E20" s="223"/>
      <c r="F20" s="224"/>
      <c r="G20" s="121"/>
    </row>
    <row r="21" spans="1:7" s="147" customFormat="1" ht="11.25" customHeight="1">
      <c r="A21" s="221"/>
      <c r="B21" s="58" t="s">
        <v>403</v>
      </c>
      <c r="C21" s="171" t="s">
        <v>23</v>
      </c>
      <c r="D21" s="222">
        <v>13.1</v>
      </c>
      <c r="E21" s="223"/>
      <c r="F21" s="224"/>
      <c r="G21" s="121"/>
    </row>
    <row r="22" spans="1:7" s="147" customFormat="1" ht="11.25" customHeight="1">
      <c r="A22" s="221"/>
      <c r="B22" s="58"/>
      <c r="C22" s="171"/>
      <c r="D22" s="222"/>
      <c r="E22" s="223"/>
      <c r="F22" s="224"/>
      <c r="G22" s="121"/>
    </row>
    <row r="23" spans="1:7" s="147" customFormat="1" ht="93.75" customHeight="1">
      <c r="A23" s="253" t="s">
        <v>404</v>
      </c>
      <c r="B23" s="257" t="s">
        <v>405</v>
      </c>
      <c r="C23" s="171"/>
      <c r="D23" s="222"/>
      <c r="E23" s="223"/>
      <c r="F23" s="224"/>
      <c r="G23" s="121"/>
    </row>
    <row r="24" spans="1:7" s="147" customFormat="1" ht="28.5" customHeight="1">
      <c r="A24" s="221"/>
      <c r="B24" s="58" t="s">
        <v>400</v>
      </c>
      <c r="C24" s="171"/>
      <c r="D24" s="222"/>
      <c r="E24" s="223"/>
      <c r="F24" s="224"/>
      <c r="G24" s="121"/>
    </row>
    <row r="25" spans="1:7" s="147" customFormat="1" ht="29.25" customHeight="1">
      <c r="A25" s="221"/>
      <c r="B25" s="58" t="s">
        <v>395</v>
      </c>
      <c r="C25" s="171"/>
      <c r="D25" s="222"/>
      <c r="E25" s="223"/>
      <c r="F25" s="224"/>
      <c r="G25" s="121"/>
    </row>
    <row r="26" spans="1:7" s="147" customFormat="1" ht="11.25" customHeight="1">
      <c r="A26" s="221"/>
      <c r="B26" s="58" t="s">
        <v>401</v>
      </c>
      <c r="C26" s="171" t="s">
        <v>23</v>
      </c>
      <c r="D26" s="222">
        <v>41.2</v>
      </c>
      <c r="E26" s="223"/>
      <c r="F26" s="224"/>
      <c r="G26" s="121"/>
    </row>
    <row r="27" spans="1:7" s="147" customFormat="1" ht="11.25" customHeight="1">
      <c r="A27" s="221"/>
      <c r="B27" s="58"/>
      <c r="C27" s="171"/>
      <c r="D27" s="222"/>
      <c r="E27" s="223"/>
      <c r="F27" s="224"/>
      <c r="G27" s="121"/>
    </row>
    <row r="28" spans="1:7" ht="97.5" customHeight="1">
      <c r="A28" s="253" t="s">
        <v>406</v>
      </c>
      <c r="B28" s="141" t="s">
        <v>407</v>
      </c>
      <c r="C28" s="70"/>
      <c r="E28" s="69"/>
      <c r="G28" s="21"/>
    </row>
    <row r="29" spans="1:7" ht="12.75" customHeight="1">
      <c r="A29" s="96"/>
      <c r="B29" s="51"/>
      <c r="C29" s="70" t="s">
        <v>23</v>
      </c>
      <c r="D29" s="2">
        <v>36.3</v>
      </c>
      <c r="E29" s="18"/>
      <c r="G29" s="21"/>
    </row>
    <row r="30" spans="1:7" ht="12.75" customHeight="1">
      <c r="A30" s="96"/>
      <c r="B30" s="105"/>
      <c r="C30" s="68"/>
      <c r="E30" s="69"/>
      <c r="G30" s="21"/>
    </row>
    <row r="31" spans="1:7" ht="83.25" customHeight="1">
      <c r="A31" s="89" t="s">
        <v>408</v>
      </c>
      <c r="B31" s="141" t="s">
        <v>409</v>
      </c>
      <c r="C31" s="68"/>
      <c r="E31" s="69"/>
      <c r="G31" s="21"/>
    </row>
    <row r="32" spans="1:7" ht="13.5" customHeight="1">
      <c r="A32" s="96"/>
      <c r="B32" s="117" t="s">
        <v>410</v>
      </c>
      <c r="C32" s="70" t="s">
        <v>6</v>
      </c>
      <c r="D32" s="2">
        <v>1</v>
      </c>
      <c r="E32" s="69"/>
      <c r="G32" s="21"/>
    </row>
    <row r="33" spans="1:7" ht="13.5" customHeight="1">
      <c r="A33" s="96"/>
      <c r="B33" s="117" t="s">
        <v>411</v>
      </c>
      <c r="C33" s="70" t="s">
        <v>6</v>
      </c>
      <c r="D33" s="2">
        <v>1</v>
      </c>
      <c r="E33" s="69"/>
      <c r="G33" s="21"/>
    </row>
    <row r="34" spans="1:7" ht="13.5" customHeight="1">
      <c r="A34" s="96"/>
      <c r="B34" s="117" t="s">
        <v>412</v>
      </c>
      <c r="C34" s="70" t="s">
        <v>6</v>
      </c>
      <c r="D34" s="2">
        <v>1</v>
      </c>
      <c r="E34" s="69"/>
      <c r="G34" s="21"/>
    </row>
    <row r="35" spans="1:7" ht="12.75" customHeight="1">
      <c r="A35" s="96"/>
      <c r="B35" s="105"/>
      <c r="C35" s="68"/>
      <c r="E35" s="18"/>
      <c r="G35" s="21"/>
    </row>
    <row r="36" spans="1:7" ht="12.75" customHeight="1">
      <c r="A36" s="96"/>
      <c r="B36" s="105"/>
      <c r="C36" s="68"/>
      <c r="E36" s="18"/>
      <c r="G36" s="21"/>
    </row>
    <row r="37" spans="1:7" ht="119.25" customHeight="1">
      <c r="A37" s="89" t="s">
        <v>413</v>
      </c>
      <c r="B37" s="116" t="s">
        <v>414</v>
      </c>
      <c r="C37" s="70"/>
      <c r="D37" s="2"/>
      <c r="E37" s="69"/>
      <c r="G37" s="21"/>
    </row>
    <row r="38" spans="1:7" ht="12.75" customHeight="1">
      <c r="A38" s="89"/>
      <c r="B38" s="51"/>
      <c r="C38" s="70" t="s">
        <v>5</v>
      </c>
      <c r="D38" s="2">
        <v>3</v>
      </c>
      <c r="E38" s="69"/>
      <c r="G38" s="21"/>
    </row>
    <row r="39" spans="1:7" ht="12.75" customHeight="1">
      <c r="A39" s="96"/>
      <c r="B39" s="105"/>
      <c r="C39" s="68"/>
      <c r="E39" s="69"/>
      <c r="G39" s="21"/>
    </row>
    <row r="40" spans="1:6" ht="12.75">
      <c r="A40" s="238"/>
      <c r="B40" s="174"/>
      <c r="C40" s="260"/>
      <c r="D40" s="261"/>
      <c r="E40" s="240"/>
      <c r="F40" s="241"/>
    </row>
    <row r="41" spans="1:6" ht="12.75">
      <c r="A41" s="242" t="s">
        <v>19</v>
      </c>
      <c r="B41" s="51" t="s">
        <v>415</v>
      </c>
      <c r="F41" s="244"/>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H69"/>
  <sheetViews>
    <sheetView view="pageBreakPreview" zoomScale="130" zoomScaleNormal="115" zoomScaleSheetLayoutView="130" zoomScalePageLayoutView="120" workbookViewId="0" topLeftCell="A1">
      <selection activeCell="B1960" sqref="B1960"/>
    </sheetView>
  </sheetViews>
  <sheetFormatPr defaultColWidth="9.140625" defaultRowHeight="12.75"/>
  <cols>
    <col min="1" max="1" width="4.7109375" style="74" customWidth="1"/>
    <col min="2" max="2" width="40.7109375" style="38" customWidth="1"/>
    <col min="3" max="3" width="8.7109375" style="97" customWidth="1"/>
    <col min="4" max="4" width="10.7109375" style="98" customWidth="1"/>
    <col min="5" max="5" width="10.7109375" style="99" customWidth="1"/>
    <col min="6" max="6" width="12.7109375" style="41"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s="185" customFormat="1" ht="13.5" customHeight="1">
      <c r="A1" s="1099" t="s">
        <v>80</v>
      </c>
      <c r="B1" s="1100"/>
      <c r="C1" s="1100"/>
      <c r="D1" s="17"/>
      <c r="E1" s="18"/>
      <c r="F1" s="19"/>
      <c r="H1" s="186"/>
    </row>
    <row r="2" spans="1:7" s="21" customFormat="1" ht="12.75" customHeight="1">
      <c r="A2" s="1100"/>
      <c r="B2" s="1100"/>
      <c r="C2" s="1100"/>
      <c r="D2" s="17"/>
      <c r="E2" s="18"/>
      <c r="F2" s="22"/>
      <c r="G2" s="152"/>
    </row>
    <row r="3" spans="1:7" s="21" customFormat="1" ht="26.25" customHeight="1">
      <c r="A3" s="206" t="s">
        <v>126</v>
      </c>
      <c r="B3" s="207" t="s">
        <v>127</v>
      </c>
      <c r="C3" s="207" t="s">
        <v>128</v>
      </c>
      <c r="D3" s="208" t="s">
        <v>129</v>
      </c>
      <c r="E3" s="209" t="s">
        <v>130</v>
      </c>
      <c r="F3" s="210" t="s">
        <v>131</v>
      </c>
      <c r="G3" s="152"/>
    </row>
    <row r="4" s="21" customFormat="1" ht="12.75">
      <c r="G4" s="152"/>
    </row>
    <row r="5" spans="1:7" ht="17.25" customHeight="1">
      <c r="A5" s="61" t="s">
        <v>20</v>
      </c>
      <c r="B5" s="62" t="s">
        <v>118</v>
      </c>
      <c r="C5" s="108"/>
      <c r="D5" s="109"/>
      <c r="E5" s="110"/>
      <c r="F5" s="111"/>
      <c r="G5" s="151"/>
    </row>
    <row r="6" spans="3:7" ht="12.75">
      <c r="C6" s="162"/>
      <c r="D6" s="264"/>
      <c r="E6" s="126"/>
      <c r="G6" s="151"/>
    </row>
    <row r="7" spans="3:7" ht="12.75">
      <c r="C7" s="162"/>
      <c r="E7" s="126"/>
      <c r="G7" s="151"/>
    </row>
    <row r="8" spans="1:7" ht="116.25" customHeight="1">
      <c r="A8" s="67" t="s">
        <v>416</v>
      </c>
      <c r="B8" s="161" t="s">
        <v>417</v>
      </c>
      <c r="C8" s="265"/>
      <c r="E8" s="93"/>
      <c r="G8" s="151"/>
    </row>
    <row r="9" spans="2:7" ht="15" customHeight="1">
      <c r="B9" s="51" t="s">
        <v>418</v>
      </c>
      <c r="C9" s="265"/>
      <c r="E9" s="93"/>
      <c r="G9" s="151"/>
    </row>
    <row r="10" spans="2:7" ht="12.75">
      <c r="B10" s="58" t="s">
        <v>419</v>
      </c>
      <c r="C10" s="163"/>
      <c r="E10" s="93"/>
      <c r="G10" s="151"/>
    </row>
    <row r="11" spans="2:7" ht="12.75">
      <c r="B11" s="58" t="s">
        <v>150</v>
      </c>
      <c r="C11" s="137" t="s">
        <v>6</v>
      </c>
      <c r="D11" s="92">
        <v>3</v>
      </c>
      <c r="E11" s="93"/>
      <c r="G11" s="151"/>
    </row>
    <row r="12" spans="3:7" ht="12.75">
      <c r="C12" s="162"/>
      <c r="E12" s="93"/>
      <c r="G12" s="151"/>
    </row>
    <row r="13" spans="1:7" ht="102">
      <c r="A13" s="67" t="s">
        <v>420</v>
      </c>
      <c r="B13" s="161" t="s">
        <v>417</v>
      </c>
      <c r="C13" s="10"/>
      <c r="D13" s="92"/>
      <c r="E13" s="93"/>
      <c r="G13" s="151"/>
    </row>
    <row r="14" spans="2:7" ht="12.75">
      <c r="B14" s="51" t="s">
        <v>421</v>
      </c>
      <c r="C14" s="10"/>
      <c r="D14" s="92"/>
      <c r="E14" s="93"/>
      <c r="G14" s="151"/>
    </row>
    <row r="15" spans="2:7" ht="12.75">
      <c r="B15" s="58" t="s">
        <v>419</v>
      </c>
      <c r="C15" s="151"/>
      <c r="D15" s="92"/>
      <c r="E15" s="93"/>
      <c r="G15" s="151"/>
    </row>
    <row r="16" spans="2:7" ht="12.75">
      <c r="B16" s="58" t="s">
        <v>150</v>
      </c>
      <c r="C16" s="137" t="s">
        <v>6</v>
      </c>
      <c r="D16" s="92">
        <v>1</v>
      </c>
      <c r="E16" s="93"/>
      <c r="G16" s="151"/>
    </row>
    <row r="17" spans="3:7" ht="12.75">
      <c r="C17" s="162"/>
      <c r="E17" s="93"/>
      <c r="G17" s="151"/>
    </row>
    <row r="18" spans="1:7" ht="120.75" customHeight="1">
      <c r="A18" s="67" t="s">
        <v>422</v>
      </c>
      <c r="B18" s="161" t="s">
        <v>423</v>
      </c>
      <c r="C18" s="10"/>
      <c r="D18" s="92"/>
      <c r="E18" s="93"/>
      <c r="G18" s="151"/>
    </row>
    <row r="19" spans="2:7" ht="12.75">
      <c r="B19" s="51" t="s">
        <v>424</v>
      </c>
      <c r="C19" s="10"/>
      <c r="D19" s="92"/>
      <c r="E19" s="93"/>
      <c r="G19" s="151"/>
    </row>
    <row r="20" spans="2:7" ht="12.75">
      <c r="B20" s="58" t="s">
        <v>419</v>
      </c>
      <c r="C20" s="151"/>
      <c r="D20" s="92"/>
      <c r="E20" s="93"/>
      <c r="G20" s="151"/>
    </row>
    <row r="21" spans="2:7" ht="12.75">
      <c r="B21" s="58" t="s">
        <v>150</v>
      </c>
      <c r="C21" s="137" t="s">
        <v>6</v>
      </c>
      <c r="D21" s="92">
        <v>1</v>
      </c>
      <c r="E21" s="93"/>
      <c r="G21" s="151"/>
    </row>
    <row r="22" spans="3:7" ht="12.75">
      <c r="C22" s="162"/>
      <c r="E22" s="93"/>
      <c r="G22" s="151"/>
    </row>
    <row r="23" spans="1:7" ht="102">
      <c r="A23" s="67" t="s">
        <v>425</v>
      </c>
      <c r="B23" s="161" t="s">
        <v>423</v>
      </c>
      <c r="C23" s="10"/>
      <c r="D23" s="92"/>
      <c r="E23" s="93"/>
      <c r="G23" s="151"/>
    </row>
    <row r="24" spans="1:7" ht="12.75">
      <c r="A24" s="266"/>
      <c r="B24" s="51" t="s">
        <v>426</v>
      </c>
      <c r="C24" s="10"/>
      <c r="D24" s="92"/>
      <c r="E24" s="93"/>
      <c r="G24" s="151"/>
    </row>
    <row r="25" spans="1:7" ht="12.75">
      <c r="A25" s="266"/>
      <c r="B25" s="58" t="s">
        <v>419</v>
      </c>
      <c r="C25" s="151"/>
      <c r="D25" s="92"/>
      <c r="E25" s="93"/>
      <c r="G25" s="151"/>
    </row>
    <row r="26" spans="1:7" ht="12.75">
      <c r="A26" s="266"/>
      <c r="B26" s="58" t="s">
        <v>150</v>
      </c>
      <c r="C26" s="137" t="s">
        <v>6</v>
      </c>
      <c r="D26" s="92">
        <v>1</v>
      </c>
      <c r="E26" s="93"/>
      <c r="G26" s="151"/>
    </row>
    <row r="27" spans="3:7" ht="12.75">
      <c r="C27" s="162"/>
      <c r="E27" s="93"/>
      <c r="G27" s="151"/>
    </row>
    <row r="28" spans="1:7" ht="102">
      <c r="A28" s="67" t="s">
        <v>427</v>
      </c>
      <c r="B28" s="161" t="s">
        <v>423</v>
      </c>
      <c r="C28" s="10"/>
      <c r="D28" s="92"/>
      <c r="E28" s="93"/>
      <c r="G28" s="151"/>
    </row>
    <row r="29" spans="1:7" ht="12.75">
      <c r="A29" s="71"/>
      <c r="B29" s="51" t="s">
        <v>428</v>
      </c>
      <c r="C29" s="10"/>
      <c r="D29" s="92"/>
      <c r="E29" s="93"/>
      <c r="G29" s="151"/>
    </row>
    <row r="30" spans="1:7" ht="12.75">
      <c r="A30" s="71"/>
      <c r="B30" s="58" t="s">
        <v>419</v>
      </c>
      <c r="C30" s="151"/>
      <c r="D30" s="92"/>
      <c r="E30" s="93"/>
      <c r="G30" s="151"/>
    </row>
    <row r="31" spans="1:7" ht="12.75">
      <c r="A31" s="71"/>
      <c r="B31" s="58" t="s">
        <v>150</v>
      </c>
      <c r="C31" s="137" t="s">
        <v>6</v>
      </c>
      <c r="D31" s="92">
        <v>2</v>
      </c>
      <c r="E31" s="93"/>
      <c r="G31" s="151"/>
    </row>
    <row r="32" spans="3:7" ht="12.75">
      <c r="C32" s="162"/>
      <c r="E32" s="93"/>
      <c r="G32" s="151"/>
    </row>
    <row r="33" spans="1:7" ht="105.75" customHeight="1">
      <c r="A33" s="67" t="s">
        <v>429</v>
      </c>
      <c r="B33" s="161" t="s">
        <v>430</v>
      </c>
      <c r="C33" s="10"/>
      <c r="D33" s="92"/>
      <c r="E33" s="93"/>
      <c r="G33" s="151"/>
    </row>
    <row r="34" spans="2:7" ht="12.75">
      <c r="B34" s="51" t="s">
        <v>431</v>
      </c>
      <c r="C34" s="10"/>
      <c r="D34" s="92"/>
      <c r="E34" s="93"/>
      <c r="G34" s="151"/>
    </row>
    <row r="35" spans="2:7" ht="12.75">
      <c r="B35" s="58" t="s">
        <v>419</v>
      </c>
      <c r="C35" s="151"/>
      <c r="D35" s="92"/>
      <c r="E35" s="93"/>
      <c r="G35" s="151"/>
    </row>
    <row r="36" spans="2:7" ht="12.75">
      <c r="B36" s="58" t="s">
        <v>150</v>
      </c>
      <c r="C36" s="137" t="s">
        <v>6</v>
      </c>
      <c r="D36" s="92">
        <v>5</v>
      </c>
      <c r="E36" s="93"/>
      <c r="G36" s="151"/>
    </row>
    <row r="37" spans="3:7" ht="12.75">
      <c r="C37" s="162"/>
      <c r="E37" s="93"/>
      <c r="G37" s="151"/>
    </row>
    <row r="38" spans="1:7" ht="102">
      <c r="A38" s="67" t="s">
        <v>432</v>
      </c>
      <c r="B38" s="161" t="s">
        <v>430</v>
      </c>
      <c r="C38" s="10"/>
      <c r="D38" s="92"/>
      <c r="E38" s="93"/>
      <c r="G38" s="151"/>
    </row>
    <row r="39" spans="2:7" ht="12.75">
      <c r="B39" s="51" t="s">
        <v>433</v>
      </c>
      <c r="C39" s="10"/>
      <c r="D39" s="92"/>
      <c r="E39" s="93"/>
      <c r="G39" s="151"/>
    </row>
    <row r="40" spans="2:7" ht="12.75">
      <c r="B40" s="58" t="s">
        <v>419</v>
      </c>
      <c r="C40" s="151"/>
      <c r="D40" s="92"/>
      <c r="E40" s="93"/>
      <c r="G40" s="151"/>
    </row>
    <row r="41" spans="2:7" ht="12.75">
      <c r="B41" s="58" t="s">
        <v>150</v>
      </c>
      <c r="C41" s="137" t="s">
        <v>6</v>
      </c>
      <c r="D41" s="92">
        <v>2</v>
      </c>
      <c r="E41" s="93"/>
      <c r="G41" s="151"/>
    </row>
    <row r="42" spans="3:7" ht="12.75">
      <c r="C42" s="162"/>
      <c r="E42" s="93"/>
      <c r="G42" s="151"/>
    </row>
    <row r="43" spans="1:7" ht="89.25">
      <c r="A43" s="67" t="s">
        <v>434</v>
      </c>
      <c r="B43" s="267" t="s">
        <v>435</v>
      </c>
      <c r="C43" s="268"/>
      <c r="D43" s="269"/>
      <c r="E43" s="93"/>
      <c r="G43" s="151"/>
    </row>
    <row r="44" spans="1:7" ht="12.75">
      <c r="A44" s="266"/>
      <c r="B44" s="51" t="s">
        <v>436</v>
      </c>
      <c r="C44" s="10"/>
      <c r="D44" s="92"/>
      <c r="E44" s="93"/>
      <c r="G44" s="151"/>
    </row>
    <row r="45" spans="1:7" ht="12.75">
      <c r="A45" s="266"/>
      <c r="B45" s="58" t="s">
        <v>419</v>
      </c>
      <c r="C45" s="151"/>
      <c r="D45" s="92"/>
      <c r="E45" s="93"/>
      <c r="G45" s="151"/>
    </row>
    <row r="46" spans="1:7" ht="12.75">
      <c r="A46" s="266"/>
      <c r="B46" s="58" t="s">
        <v>150</v>
      </c>
      <c r="C46" s="137" t="s">
        <v>6</v>
      </c>
      <c r="D46" s="92">
        <v>1</v>
      </c>
      <c r="E46" s="93"/>
      <c r="G46" s="151"/>
    </row>
    <row r="47" spans="3:7" ht="12.75">
      <c r="C47" s="162"/>
      <c r="E47" s="93"/>
      <c r="G47" s="151"/>
    </row>
    <row r="48" spans="1:7" ht="66.75" customHeight="1">
      <c r="A48" s="67" t="s">
        <v>437</v>
      </c>
      <c r="B48" s="161" t="s">
        <v>438</v>
      </c>
      <c r="C48" s="265"/>
      <c r="E48" s="93"/>
      <c r="G48" s="151"/>
    </row>
    <row r="49" spans="1:7" ht="12.75" customHeight="1">
      <c r="A49" s="71"/>
      <c r="B49" s="51" t="s">
        <v>439</v>
      </c>
      <c r="C49" s="10"/>
      <c r="D49" s="92"/>
      <c r="E49" s="93"/>
      <c r="G49" s="151"/>
    </row>
    <row r="50" spans="1:7" ht="12.75" customHeight="1">
      <c r="A50" s="71"/>
      <c r="B50" s="58" t="s">
        <v>440</v>
      </c>
      <c r="C50" s="10"/>
      <c r="D50" s="92"/>
      <c r="E50" s="93"/>
      <c r="G50" s="151"/>
    </row>
    <row r="51" spans="1:7" ht="12.75" customHeight="1">
      <c r="A51" s="71"/>
      <c r="B51" s="58" t="s">
        <v>441</v>
      </c>
      <c r="C51" s="10"/>
      <c r="D51" s="92"/>
      <c r="E51" s="93"/>
      <c r="G51" s="151"/>
    </row>
    <row r="52" spans="1:7" ht="12.75" customHeight="1">
      <c r="A52" s="71"/>
      <c r="B52" s="58" t="s">
        <v>442</v>
      </c>
      <c r="C52" s="151"/>
      <c r="D52" s="92"/>
      <c r="E52" s="93"/>
      <c r="G52" s="151"/>
    </row>
    <row r="53" spans="1:7" ht="24" customHeight="1">
      <c r="A53" s="71"/>
      <c r="B53" s="58" t="s">
        <v>443</v>
      </c>
      <c r="C53" s="151"/>
      <c r="D53" s="92"/>
      <c r="E53" s="93"/>
      <c r="G53" s="151"/>
    </row>
    <row r="54" spans="1:7" ht="14.25" customHeight="1">
      <c r="A54" s="71"/>
      <c r="B54" s="58" t="s">
        <v>444</v>
      </c>
      <c r="C54" s="151"/>
      <c r="D54" s="92"/>
      <c r="E54" s="93"/>
      <c r="G54" s="151"/>
    </row>
    <row r="55" spans="1:7" ht="15" customHeight="1">
      <c r="A55" s="71"/>
      <c r="B55" s="58" t="s">
        <v>445</v>
      </c>
      <c r="C55" s="151"/>
      <c r="D55" s="92"/>
      <c r="E55" s="93"/>
      <c r="G55" s="151"/>
    </row>
    <row r="56" spans="1:7" ht="28.5" customHeight="1">
      <c r="A56" s="71"/>
      <c r="B56" s="58" t="s">
        <v>446</v>
      </c>
      <c r="C56" s="151"/>
      <c r="D56" s="92"/>
      <c r="E56" s="93"/>
      <c r="G56" s="151"/>
    </row>
    <row r="57" spans="1:7" ht="12.75" customHeight="1">
      <c r="A57" s="71"/>
      <c r="B57" s="58" t="s">
        <v>419</v>
      </c>
      <c r="C57" s="151"/>
      <c r="D57" s="92"/>
      <c r="E57" s="93"/>
      <c r="G57" s="151"/>
    </row>
    <row r="58" spans="1:7" ht="12.75" customHeight="1">
      <c r="A58" s="71"/>
      <c r="B58" s="58" t="s">
        <v>150</v>
      </c>
      <c r="C58" s="137" t="s">
        <v>6</v>
      </c>
      <c r="D58" s="92">
        <v>1</v>
      </c>
      <c r="E58" s="126"/>
      <c r="G58" s="151"/>
    </row>
    <row r="59" spans="1:7" ht="12.75" customHeight="1">
      <c r="A59" s="71"/>
      <c r="B59" s="58"/>
      <c r="C59" s="137"/>
      <c r="D59" s="92"/>
      <c r="E59" s="126"/>
      <c r="G59" s="151"/>
    </row>
    <row r="60" spans="1:7" ht="156" customHeight="1">
      <c r="A60" s="67" t="s">
        <v>447</v>
      </c>
      <c r="B60" s="161" t="s">
        <v>448</v>
      </c>
      <c r="C60" s="137"/>
      <c r="D60" s="92"/>
      <c r="E60" s="126"/>
      <c r="G60" s="151"/>
    </row>
    <row r="61" spans="1:7" ht="12.75" customHeight="1">
      <c r="A61" s="71"/>
      <c r="B61" s="58"/>
      <c r="C61" s="137" t="s">
        <v>6</v>
      </c>
      <c r="D61" s="92">
        <v>1</v>
      </c>
      <c r="E61" s="126"/>
      <c r="G61" s="151"/>
    </row>
    <row r="62" spans="1:7" ht="12.75" customHeight="1">
      <c r="A62" s="71"/>
      <c r="B62" s="58"/>
      <c r="C62" s="137"/>
      <c r="D62" s="92"/>
      <c r="E62" s="126"/>
      <c r="G62" s="151"/>
    </row>
    <row r="63" spans="1:6" s="180" customFormat="1" ht="12.75">
      <c r="A63" s="173"/>
      <c r="B63" s="270"/>
      <c r="C63" s="271"/>
      <c r="D63" s="272"/>
      <c r="E63" s="145"/>
      <c r="F63" s="146"/>
    </row>
    <row r="64" spans="1:8" ht="12.75">
      <c r="A64" s="37"/>
      <c r="H64" s="273"/>
    </row>
    <row r="65" spans="1:8" ht="12.75">
      <c r="A65" s="67" t="s">
        <v>20</v>
      </c>
      <c r="B65" s="51" t="s">
        <v>449</v>
      </c>
      <c r="F65" s="22"/>
      <c r="H65" s="273"/>
    </row>
    <row r="66" spans="1:8" ht="12.75">
      <c r="A66" s="67"/>
      <c r="B66" s="58"/>
      <c r="H66" s="273"/>
    </row>
    <row r="67" spans="1:7" ht="12.75">
      <c r="A67" s="37"/>
      <c r="B67" s="59"/>
      <c r="C67" s="96"/>
      <c r="E67" s="93"/>
      <c r="G67" s="151"/>
    </row>
    <row r="68" ht="12.75">
      <c r="F68" s="148"/>
    </row>
    <row r="69" ht="12.75">
      <c r="F69" s="274"/>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H18"/>
  <sheetViews>
    <sheetView view="pageBreakPreview" zoomScale="125" zoomScaleNormal="75" zoomScaleSheetLayoutView="125" zoomScalePageLayoutView="115" workbookViewId="0" topLeftCell="A1">
      <selection activeCell="B1960" sqref="B1960"/>
    </sheetView>
  </sheetViews>
  <sheetFormatPr defaultColWidth="9.140625" defaultRowHeight="12.75"/>
  <cols>
    <col min="1" max="1" width="4.7109375" style="74" customWidth="1"/>
    <col min="2" max="2" width="40.7109375" style="38" customWidth="1"/>
    <col min="3" max="3" width="8.7109375" style="97" customWidth="1"/>
    <col min="4" max="4" width="10.7109375" style="98" customWidth="1"/>
    <col min="5" max="5" width="10.7109375" style="99" customWidth="1"/>
    <col min="6" max="6" width="12.7109375" style="41"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s="185" customFormat="1" ht="13.5" customHeight="1">
      <c r="A1" s="1099" t="s">
        <v>80</v>
      </c>
      <c r="B1" s="1100"/>
      <c r="C1" s="1100"/>
      <c r="D1" s="17"/>
      <c r="E1" s="18"/>
      <c r="F1" s="19"/>
      <c r="H1" s="186"/>
    </row>
    <row r="2" spans="1:7" s="21" customFormat="1" ht="12.75" customHeight="1">
      <c r="A2" s="1100"/>
      <c r="B2" s="1100"/>
      <c r="C2" s="1100"/>
      <c r="D2" s="17"/>
      <c r="E2" s="18"/>
      <c r="F2" s="22"/>
      <c r="G2" s="152"/>
    </row>
    <row r="3" spans="1:7" s="21" customFormat="1" ht="25.5" customHeight="1">
      <c r="A3" s="206" t="s">
        <v>126</v>
      </c>
      <c r="B3" s="207" t="s">
        <v>127</v>
      </c>
      <c r="C3" s="207" t="s">
        <v>128</v>
      </c>
      <c r="D3" s="208" t="s">
        <v>129</v>
      </c>
      <c r="E3" s="209" t="s">
        <v>130</v>
      </c>
      <c r="F3" s="210" t="s">
        <v>131</v>
      </c>
      <c r="G3" s="152"/>
    </row>
    <row r="4" s="21" customFormat="1" ht="12.75">
      <c r="G4" s="152"/>
    </row>
    <row r="5" spans="1:7" ht="17.25" customHeight="1">
      <c r="A5" s="61" t="s">
        <v>21</v>
      </c>
      <c r="B5" s="62" t="s">
        <v>119</v>
      </c>
      <c r="C5" s="108"/>
      <c r="D5" s="109"/>
      <c r="E5" s="110"/>
      <c r="F5" s="111"/>
      <c r="G5" s="151"/>
    </row>
    <row r="6" spans="3:7" ht="12.75">
      <c r="C6" s="162"/>
      <c r="D6" s="264"/>
      <c r="E6" s="126"/>
      <c r="G6" s="151"/>
    </row>
    <row r="7" spans="1:8" ht="55.5" customHeight="1">
      <c r="A7" s="37"/>
      <c r="B7" s="58" t="s">
        <v>450</v>
      </c>
      <c r="C7" s="265"/>
      <c r="E7" s="93"/>
      <c r="G7" s="151"/>
      <c r="H7" s="275"/>
    </row>
    <row r="8" spans="2:7" ht="38.25">
      <c r="B8" s="58" t="s">
        <v>451</v>
      </c>
      <c r="C8" s="162"/>
      <c r="E8" s="126"/>
      <c r="G8" s="151"/>
    </row>
    <row r="9" spans="3:7" ht="12.75">
      <c r="C9" s="162"/>
      <c r="E9" s="126"/>
      <c r="G9" s="151"/>
    </row>
    <row r="10" spans="1:7" ht="105.75" customHeight="1">
      <c r="A10" s="67" t="s">
        <v>452</v>
      </c>
      <c r="B10" s="276" t="s">
        <v>453</v>
      </c>
      <c r="C10" s="10"/>
      <c r="D10" s="92"/>
      <c r="E10" s="93"/>
      <c r="G10" s="151"/>
    </row>
    <row r="11" spans="2:7" ht="12.75" customHeight="1">
      <c r="B11" s="10" t="s">
        <v>454</v>
      </c>
      <c r="C11" s="137" t="s">
        <v>6</v>
      </c>
      <c r="D11" s="92">
        <v>1</v>
      </c>
      <c r="E11" s="126"/>
      <c r="G11" s="151"/>
    </row>
    <row r="12" spans="2:7" ht="12.75" customHeight="1">
      <c r="B12" s="135"/>
      <c r="C12" s="162"/>
      <c r="E12" s="126"/>
      <c r="G12" s="151"/>
    </row>
    <row r="13" spans="1:8" ht="12.75">
      <c r="A13" s="37"/>
      <c r="H13" s="273"/>
    </row>
    <row r="14" spans="1:8" ht="12.75">
      <c r="A14" s="67" t="s">
        <v>21</v>
      </c>
      <c r="B14" s="51" t="s">
        <v>455</v>
      </c>
      <c r="F14" s="22"/>
      <c r="H14" s="273"/>
    </row>
    <row r="15" spans="1:8" ht="12.75">
      <c r="A15" s="37"/>
      <c r="H15" s="273"/>
    </row>
    <row r="16" spans="1:7" ht="12.75">
      <c r="A16" s="37"/>
      <c r="B16" s="59"/>
      <c r="C16" s="96"/>
      <c r="E16" s="93"/>
      <c r="G16" s="151"/>
    </row>
    <row r="17" ht="12.75">
      <c r="F17" s="148"/>
    </row>
    <row r="18" ht="12.75">
      <c r="F18" s="274"/>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H34"/>
  <sheetViews>
    <sheetView view="pageBreakPreview" zoomScale="125" zoomScaleNormal="75" zoomScaleSheetLayoutView="125" zoomScalePageLayoutView="120" workbookViewId="0" topLeftCell="A1">
      <selection activeCell="B1960" sqref="B1960"/>
    </sheetView>
  </sheetViews>
  <sheetFormatPr defaultColWidth="9.140625" defaultRowHeight="12.75"/>
  <cols>
    <col min="1" max="1" width="4.7109375" style="74" customWidth="1"/>
    <col min="2" max="2" width="40.7109375" style="38" customWidth="1"/>
    <col min="3" max="3" width="8.7109375" style="97" customWidth="1"/>
    <col min="4" max="4" width="10.7109375" style="98" customWidth="1"/>
    <col min="5" max="5" width="10.7109375" style="99" customWidth="1"/>
    <col min="6" max="6" width="12.7109375" style="41"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s="185" customFormat="1" ht="13.5" customHeight="1">
      <c r="A1" s="1099" t="s">
        <v>80</v>
      </c>
      <c r="B1" s="1100"/>
      <c r="C1" s="1100"/>
      <c r="D1" s="17"/>
      <c r="E1" s="18"/>
      <c r="F1" s="19"/>
      <c r="H1" s="186"/>
    </row>
    <row r="2" spans="1:7" s="21" customFormat="1" ht="12.75" customHeight="1">
      <c r="A2" s="1100"/>
      <c r="B2" s="1100"/>
      <c r="C2" s="1100"/>
      <c r="D2" s="17"/>
      <c r="E2" s="18"/>
      <c r="F2" s="22"/>
      <c r="G2" s="152"/>
    </row>
    <row r="3" spans="1:7" s="21" customFormat="1" ht="26.25" customHeight="1">
      <c r="A3" s="206" t="s">
        <v>126</v>
      </c>
      <c r="B3" s="207" t="s">
        <v>127</v>
      </c>
      <c r="C3" s="207" t="s">
        <v>128</v>
      </c>
      <c r="D3" s="208" t="s">
        <v>129</v>
      </c>
      <c r="E3" s="209" t="s">
        <v>130</v>
      </c>
      <c r="F3" s="210" t="s">
        <v>131</v>
      </c>
      <c r="G3" s="152"/>
    </row>
    <row r="4" spans="1:7" s="21" customFormat="1" ht="12.75">
      <c r="A4" s="67"/>
      <c r="B4" s="90"/>
      <c r="C4" s="211"/>
      <c r="D4" s="2"/>
      <c r="E4" s="106"/>
      <c r="F4" s="107"/>
      <c r="G4" s="152"/>
    </row>
    <row r="5" spans="1:7" s="21" customFormat="1" ht="12.75">
      <c r="A5" s="61" t="s">
        <v>22</v>
      </c>
      <c r="B5" s="62" t="s">
        <v>456</v>
      </c>
      <c r="C5" s="108"/>
      <c r="D5" s="109"/>
      <c r="E5" s="110"/>
      <c r="F5" s="111"/>
      <c r="G5" s="152"/>
    </row>
    <row r="6" spans="1:7" ht="17.25" customHeight="1">
      <c r="A6" s="67"/>
      <c r="B6" s="90"/>
      <c r="C6" s="91"/>
      <c r="D6" s="92"/>
      <c r="E6" s="124"/>
      <c r="F6" s="107"/>
      <c r="G6" s="151"/>
    </row>
    <row r="7" spans="1:7" ht="17.25" customHeight="1">
      <c r="A7" s="67"/>
      <c r="B7" s="277" t="s">
        <v>186</v>
      </c>
      <c r="C7" s="91"/>
      <c r="D7" s="92"/>
      <c r="E7" s="124"/>
      <c r="F7" s="107"/>
      <c r="G7" s="151"/>
    </row>
    <row r="8" spans="1:7" ht="50.25" customHeight="1">
      <c r="A8" s="71"/>
      <c r="B8" s="58" t="s">
        <v>457</v>
      </c>
      <c r="C8" s="91"/>
      <c r="D8" s="92"/>
      <c r="E8" s="124"/>
      <c r="F8" s="107"/>
      <c r="G8" s="278"/>
    </row>
    <row r="9" spans="1:7" ht="31.5" customHeight="1">
      <c r="A9" s="71"/>
      <c r="B9" s="58" t="s">
        <v>458</v>
      </c>
      <c r="C9" s="91"/>
      <c r="D9" s="92"/>
      <c r="E9" s="124"/>
      <c r="F9" s="107"/>
      <c r="G9" s="278"/>
    </row>
    <row r="10" spans="1:7" ht="39.75" customHeight="1">
      <c r="A10" s="71"/>
      <c r="B10" s="58" t="s">
        <v>459</v>
      </c>
      <c r="C10" s="91"/>
      <c r="D10" s="92"/>
      <c r="E10" s="124"/>
      <c r="F10" s="107"/>
      <c r="G10" s="151"/>
    </row>
    <row r="11" spans="3:7" ht="12.75">
      <c r="C11" s="162"/>
      <c r="D11" s="264"/>
      <c r="E11" s="126"/>
      <c r="G11" s="151"/>
    </row>
    <row r="12" spans="1:7" ht="156.75" customHeight="1">
      <c r="A12" s="67" t="s">
        <v>460</v>
      </c>
      <c r="B12" s="161" t="s">
        <v>461</v>
      </c>
      <c r="C12" s="10"/>
      <c r="D12" s="92"/>
      <c r="E12" s="93"/>
      <c r="G12" s="151"/>
    </row>
    <row r="13" spans="1:7" ht="12.75">
      <c r="A13" s="71"/>
      <c r="B13" s="58" t="s">
        <v>462</v>
      </c>
      <c r="C13" s="137" t="s">
        <v>6</v>
      </c>
      <c r="D13" s="92">
        <v>5</v>
      </c>
      <c r="E13" s="126"/>
      <c r="G13" s="151"/>
    </row>
    <row r="14" spans="3:7" ht="12.75">
      <c r="C14" s="162"/>
      <c r="E14" s="126"/>
      <c r="G14" s="151"/>
    </row>
    <row r="15" spans="1:7" ht="154.5" customHeight="1">
      <c r="A15" s="67" t="s">
        <v>463</v>
      </c>
      <c r="B15" s="161" t="s">
        <v>464</v>
      </c>
      <c r="C15" s="10"/>
      <c r="D15" s="92"/>
      <c r="E15" s="124"/>
      <c r="G15" s="151"/>
    </row>
    <row r="16" spans="1:7" ht="14.25" customHeight="1">
      <c r="A16" s="71"/>
      <c r="B16" s="58" t="s">
        <v>465</v>
      </c>
      <c r="C16" s="137" t="s">
        <v>6</v>
      </c>
      <c r="D16" s="92">
        <v>2</v>
      </c>
      <c r="E16" s="279"/>
      <c r="G16" s="151"/>
    </row>
    <row r="17" spans="3:7" ht="12.75">
      <c r="C17" s="162"/>
      <c r="D17" s="264"/>
      <c r="E17" s="126"/>
      <c r="G17" s="151"/>
    </row>
    <row r="18" spans="1:7" ht="153.75" customHeight="1">
      <c r="A18" s="67" t="s">
        <v>466</v>
      </c>
      <c r="B18" s="161" t="s">
        <v>467</v>
      </c>
      <c r="C18" s="10"/>
      <c r="D18" s="92"/>
      <c r="E18" s="93"/>
      <c r="G18" s="151"/>
    </row>
    <row r="19" spans="1:7" ht="17.25" customHeight="1">
      <c r="A19" s="71"/>
      <c r="B19" s="58" t="s">
        <v>468</v>
      </c>
      <c r="C19" s="137" t="s">
        <v>6</v>
      </c>
      <c r="D19" s="92">
        <v>1</v>
      </c>
      <c r="E19" s="126"/>
      <c r="G19" s="151"/>
    </row>
    <row r="20" spans="3:7" ht="12.75">
      <c r="C20" s="265"/>
      <c r="E20" s="93"/>
      <c r="G20" s="151"/>
    </row>
    <row r="21" spans="3:7" ht="12.75">
      <c r="C21" s="265"/>
      <c r="E21" s="93"/>
      <c r="G21" s="278"/>
    </row>
    <row r="22" spans="1:8" ht="156.75" customHeight="1">
      <c r="A22" s="67" t="s">
        <v>469</v>
      </c>
      <c r="B22" s="161" t="s">
        <v>470</v>
      </c>
      <c r="C22" s="10"/>
      <c r="D22" s="92"/>
      <c r="E22" s="93"/>
      <c r="G22" s="151"/>
      <c r="H22" s="280"/>
    </row>
    <row r="23" spans="1:7" ht="12.75">
      <c r="A23" s="71"/>
      <c r="B23" s="58" t="s">
        <v>471</v>
      </c>
      <c r="C23" s="137" t="s">
        <v>6</v>
      </c>
      <c r="D23" s="92">
        <v>1</v>
      </c>
      <c r="E23" s="126"/>
      <c r="G23" s="151"/>
    </row>
    <row r="24" spans="3:7" ht="12.75">
      <c r="C24" s="162"/>
      <c r="E24" s="126"/>
      <c r="G24" s="151"/>
    </row>
    <row r="25" spans="1:7" ht="145.5" customHeight="1">
      <c r="A25" s="67" t="s">
        <v>472</v>
      </c>
      <c r="B25" s="161" t="s">
        <v>473</v>
      </c>
      <c r="C25" s="10"/>
      <c r="D25" s="92"/>
      <c r="E25" s="93"/>
      <c r="G25" s="151"/>
    </row>
    <row r="26" spans="1:7" ht="12.75">
      <c r="A26" s="71"/>
      <c r="B26" s="58" t="s">
        <v>474</v>
      </c>
      <c r="C26" s="137" t="s">
        <v>6</v>
      </c>
      <c r="D26" s="92">
        <v>1</v>
      </c>
      <c r="E26" s="126"/>
      <c r="G26" s="151"/>
    </row>
    <row r="27" spans="3:7" ht="12.75">
      <c r="C27" s="162"/>
      <c r="E27" s="126"/>
      <c r="G27" s="151"/>
    </row>
    <row r="28" spans="1:7" ht="12.75">
      <c r="A28" s="37"/>
      <c r="B28" s="281"/>
      <c r="C28" s="265"/>
      <c r="E28" s="93"/>
      <c r="G28" s="151"/>
    </row>
    <row r="29" spans="1:6" s="180" customFormat="1" ht="6" customHeight="1">
      <c r="A29" s="173"/>
      <c r="B29" s="270"/>
      <c r="C29" s="271"/>
      <c r="D29" s="272"/>
      <c r="E29" s="145"/>
      <c r="F29" s="146"/>
    </row>
    <row r="30" spans="1:6" s="180" customFormat="1" ht="6" customHeight="1">
      <c r="A30" s="37"/>
      <c r="B30" s="105"/>
      <c r="C30" s="162"/>
      <c r="D30" s="282"/>
      <c r="E30" s="93"/>
      <c r="F30" s="41"/>
    </row>
    <row r="31" spans="1:8" ht="12.75">
      <c r="A31" s="37"/>
      <c r="H31" s="273"/>
    </row>
    <row r="32" spans="1:8" ht="12.75">
      <c r="A32" s="67" t="s">
        <v>22</v>
      </c>
      <c r="B32" s="51" t="s">
        <v>475</v>
      </c>
      <c r="C32" s="91"/>
      <c r="D32" s="92"/>
      <c r="F32" s="22"/>
      <c r="H32" s="273"/>
    </row>
    <row r="33" spans="1:8" ht="12.75">
      <c r="A33" s="67"/>
      <c r="B33" s="58"/>
      <c r="C33" s="91"/>
      <c r="D33" s="92"/>
      <c r="H33" s="273"/>
    </row>
    <row r="34" spans="1:7" ht="12.75">
      <c r="A34" s="37"/>
      <c r="B34" s="59"/>
      <c r="C34" s="96"/>
      <c r="E34" s="93"/>
      <c r="G34" s="151"/>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A1:H19"/>
  <sheetViews>
    <sheetView view="pageBreakPreview" zoomScale="130" zoomScaleNormal="75" zoomScaleSheetLayoutView="130" zoomScalePageLayoutView="120" workbookViewId="0" topLeftCell="A7">
      <selection activeCell="B1960" sqref="B1960"/>
    </sheetView>
  </sheetViews>
  <sheetFormatPr defaultColWidth="9.140625" defaultRowHeight="12.75"/>
  <cols>
    <col min="1" max="1" width="4.7109375" style="74" customWidth="1"/>
    <col min="2" max="2" width="40.7109375" style="38" customWidth="1"/>
    <col min="3" max="3" width="8.7109375" style="97" customWidth="1"/>
    <col min="4" max="4" width="10.7109375" style="98" customWidth="1"/>
    <col min="5" max="5" width="10.7109375" style="99" customWidth="1"/>
    <col min="6" max="6" width="12.7109375" style="41"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s="185" customFormat="1" ht="13.5" customHeight="1">
      <c r="A1" s="1099" t="s">
        <v>80</v>
      </c>
      <c r="B1" s="1100"/>
      <c r="C1" s="1100"/>
      <c r="D1" s="17"/>
      <c r="E1" s="18"/>
      <c r="F1" s="19"/>
      <c r="H1" s="186"/>
    </row>
    <row r="2" spans="1:7" s="21" customFormat="1" ht="12.75" customHeight="1">
      <c r="A2" s="1100"/>
      <c r="B2" s="1100"/>
      <c r="C2" s="1100"/>
      <c r="D2" s="17"/>
      <c r="E2" s="18"/>
      <c r="F2" s="22"/>
      <c r="G2" s="152"/>
    </row>
    <row r="3" spans="1:7" s="21" customFormat="1" ht="30" customHeight="1">
      <c r="A3" s="206" t="s">
        <v>126</v>
      </c>
      <c r="B3" s="207" t="s">
        <v>127</v>
      </c>
      <c r="C3" s="207" t="s">
        <v>128</v>
      </c>
      <c r="D3" s="208" t="s">
        <v>129</v>
      </c>
      <c r="E3" s="209" t="s">
        <v>130</v>
      </c>
      <c r="F3" s="210" t="s">
        <v>131</v>
      </c>
      <c r="G3" s="152"/>
    </row>
    <row r="4" spans="1:7" s="21" customFormat="1" ht="12.75">
      <c r="A4" s="67"/>
      <c r="B4" s="90"/>
      <c r="C4" s="211"/>
      <c r="D4" s="2"/>
      <c r="E4" s="106"/>
      <c r="F4" s="107"/>
      <c r="G4" s="152"/>
    </row>
    <row r="5" spans="1:7" s="21" customFormat="1" ht="12.75">
      <c r="A5" s="61" t="s">
        <v>32</v>
      </c>
      <c r="B5" s="62" t="s">
        <v>476</v>
      </c>
      <c r="C5" s="108"/>
      <c r="D5" s="109"/>
      <c r="E5" s="110"/>
      <c r="F5" s="111"/>
      <c r="G5" s="152"/>
    </row>
    <row r="6" spans="1:7" ht="13.5" customHeight="1">
      <c r="A6" s="37"/>
      <c r="B6" s="59"/>
      <c r="E6" s="93"/>
      <c r="G6" s="151"/>
    </row>
    <row r="7" spans="3:7" ht="12.75">
      <c r="C7" s="162"/>
      <c r="D7" s="264"/>
      <c r="E7" s="126"/>
      <c r="G7" s="151"/>
    </row>
    <row r="8" spans="1:8" ht="114" customHeight="1">
      <c r="A8" s="67" t="s">
        <v>477</v>
      </c>
      <c r="B8" s="283" t="s">
        <v>478</v>
      </c>
      <c r="C8" s="265"/>
      <c r="E8" s="93"/>
      <c r="G8" s="151"/>
      <c r="H8" s="275"/>
    </row>
    <row r="9" spans="1:8" ht="15.75" customHeight="1">
      <c r="A9" s="167" t="s">
        <v>262</v>
      </c>
      <c r="B9" s="10" t="s">
        <v>479</v>
      </c>
      <c r="C9" s="137" t="s">
        <v>23</v>
      </c>
      <c r="D9" s="92">
        <v>7.7</v>
      </c>
      <c r="E9" s="126"/>
      <c r="G9" s="151"/>
      <c r="H9" s="275"/>
    </row>
    <row r="10" spans="1:8" ht="15.75" customHeight="1">
      <c r="A10" s="167" t="s">
        <v>264</v>
      </c>
      <c r="B10" s="10" t="s">
        <v>480</v>
      </c>
      <c r="C10" s="137" t="s">
        <v>23</v>
      </c>
      <c r="D10" s="92">
        <v>4.55</v>
      </c>
      <c r="E10" s="126"/>
      <c r="G10" s="151"/>
      <c r="H10" s="275"/>
    </row>
    <row r="11" spans="1:8" ht="15.75" customHeight="1">
      <c r="A11" s="167" t="s">
        <v>266</v>
      </c>
      <c r="B11" s="10" t="s">
        <v>481</v>
      </c>
      <c r="C11" s="137" t="s">
        <v>23</v>
      </c>
      <c r="D11" s="92">
        <v>4.83</v>
      </c>
      <c r="E11" s="126"/>
      <c r="G11" s="151"/>
      <c r="H11" s="275"/>
    </row>
    <row r="12" spans="2:8" ht="15.75" customHeight="1">
      <c r="B12" s="265"/>
      <c r="C12" s="162"/>
      <c r="E12" s="126"/>
      <c r="G12" s="151"/>
      <c r="H12" s="275"/>
    </row>
    <row r="13" spans="1:8" ht="60" customHeight="1">
      <c r="A13" s="67" t="s">
        <v>477</v>
      </c>
      <c r="B13" s="276" t="s">
        <v>482</v>
      </c>
      <c r="C13" s="10"/>
      <c r="D13" s="92"/>
      <c r="E13" s="126"/>
      <c r="G13" s="151"/>
      <c r="H13" s="275"/>
    </row>
    <row r="14" spans="2:8" ht="15.75" customHeight="1">
      <c r="B14" s="10" t="s">
        <v>483</v>
      </c>
      <c r="C14" s="137" t="s">
        <v>6</v>
      </c>
      <c r="D14" s="92">
        <v>16</v>
      </c>
      <c r="E14" s="126"/>
      <c r="G14" s="151"/>
      <c r="H14" s="275"/>
    </row>
    <row r="15" spans="2:8" ht="15.75" customHeight="1">
      <c r="B15" s="10" t="s">
        <v>484</v>
      </c>
      <c r="C15" s="137" t="s">
        <v>6</v>
      </c>
      <c r="D15" s="92">
        <v>17</v>
      </c>
      <c r="E15" s="126"/>
      <c r="G15" s="151"/>
      <c r="H15" s="275"/>
    </row>
    <row r="16" spans="1:6" s="180" customFormat="1" ht="12.75">
      <c r="A16" s="173"/>
      <c r="B16" s="270"/>
      <c r="C16" s="271"/>
      <c r="D16" s="272"/>
      <c r="E16" s="145"/>
      <c r="F16" s="146"/>
    </row>
    <row r="17" spans="1:8" ht="12.75">
      <c r="A17" s="37"/>
      <c r="H17" s="273"/>
    </row>
    <row r="18" spans="1:8" ht="25.5">
      <c r="A18" s="67" t="s">
        <v>32</v>
      </c>
      <c r="B18" s="51" t="s">
        <v>485</v>
      </c>
      <c r="F18" s="22"/>
      <c r="H18" s="273"/>
    </row>
    <row r="19" spans="1:8" ht="12.75">
      <c r="A19" s="37"/>
      <c r="H19" s="273"/>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H13"/>
  <sheetViews>
    <sheetView view="pageBreakPreview" zoomScale="130" zoomScaleNormal="75" zoomScaleSheetLayoutView="130" zoomScalePageLayoutView="115" workbookViewId="0" topLeftCell="A1">
      <selection activeCell="B1960" sqref="B1960"/>
    </sheetView>
  </sheetViews>
  <sheetFormatPr defaultColWidth="9.140625" defaultRowHeight="12.75"/>
  <cols>
    <col min="1" max="1" width="4.7109375" style="294" customWidth="1"/>
    <col min="2" max="2" width="40.7109375" style="38" customWidth="1"/>
    <col min="3" max="3" width="8.7109375" style="68" customWidth="1"/>
    <col min="4" max="4" width="10.7109375" style="17" customWidth="1"/>
    <col min="5" max="5" width="10.7109375" style="40" customWidth="1"/>
    <col min="6" max="6" width="12.7109375" style="41" customWidth="1"/>
    <col min="7" max="7" width="1.1484375" style="295" customWidth="1"/>
    <col min="8" max="8" width="44.421875" style="127" customWidth="1"/>
    <col min="9" max="9" width="11.7109375" style="127" bestFit="1" customWidth="1"/>
    <col min="10" max="10" width="13.8515625" style="127" bestFit="1" customWidth="1"/>
    <col min="11" max="11" width="9.140625" style="127" customWidth="1"/>
    <col min="12" max="12" width="10.00390625" style="127" bestFit="1" customWidth="1"/>
    <col min="13" max="16384" width="9.140625" style="127" customWidth="1"/>
  </cols>
  <sheetData>
    <row r="1" spans="1:7" ht="13.5" customHeight="1">
      <c r="A1" s="1099" t="s">
        <v>80</v>
      </c>
      <c r="B1" s="1100"/>
      <c r="C1" s="1100"/>
      <c r="E1" s="18"/>
      <c r="F1" s="19"/>
      <c r="G1" s="127"/>
    </row>
    <row r="2" spans="1:7" ht="12.75" customHeight="1">
      <c r="A2" s="1100"/>
      <c r="B2" s="1100"/>
      <c r="C2" s="1100"/>
      <c r="E2" s="18"/>
      <c r="F2" s="22"/>
      <c r="G2" s="284"/>
    </row>
    <row r="3" spans="1:7" ht="32.25" customHeight="1">
      <c r="A3" s="206" t="s">
        <v>126</v>
      </c>
      <c r="B3" s="207" t="s">
        <v>127</v>
      </c>
      <c r="C3" s="207" t="s">
        <v>128</v>
      </c>
      <c r="D3" s="208" t="s">
        <v>129</v>
      </c>
      <c r="E3" s="209" t="s">
        <v>130</v>
      </c>
      <c r="F3" s="210" t="s">
        <v>131</v>
      </c>
      <c r="G3" s="284"/>
    </row>
    <row r="4" spans="1:7" ht="12.75">
      <c r="A4" s="242"/>
      <c r="B4" s="58"/>
      <c r="C4" s="70"/>
      <c r="D4" s="2"/>
      <c r="E4" s="106"/>
      <c r="F4" s="107"/>
      <c r="G4" s="284"/>
    </row>
    <row r="5" spans="1:7" ht="12.75">
      <c r="A5" s="242"/>
      <c r="B5" s="90"/>
      <c r="C5" s="70"/>
      <c r="D5" s="2"/>
      <c r="E5" s="3"/>
      <c r="F5" s="107"/>
      <c r="G5" s="127"/>
    </row>
    <row r="6" spans="1:7" ht="12.75">
      <c r="A6" s="61" t="s">
        <v>33</v>
      </c>
      <c r="B6" s="62" t="s">
        <v>486</v>
      </c>
      <c r="C6" s="285"/>
      <c r="D6" s="109"/>
      <c r="E6" s="110"/>
      <c r="F6" s="111"/>
      <c r="G6" s="127"/>
    </row>
    <row r="7" spans="1:7" ht="12.75">
      <c r="A7" s="37"/>
      <c r="B7" s="59"/>
      <c r="G7" s="127"/>
    </row>
    <row r="8" spans="1:7" ht="96" customHeight="1">
      <c r="A8" s="67" t="s">
        <v>487</v>
      </c>
      <c r="B8" s="257" t="s">
        <v>488</v>
      </c>
      <c r="C8" s="70"/>
      <c r="D8" s="2"/>
      <c r="G8" s="127"/>
    </row>
    <row r="9" spans="1:7" ht="12.75">
      <c r="A9" s="67"/>
      <c r="B9" s="170" t="s">
        <v>489</v>
      </c>
      <c r="C9" s="171" t="s">
        <v>5</v>
      </c>
      <c r="D9" s="72">
        <v>46</v>
      </c>
      <c r="E9" s="286"/>
      <c r="G9" s="127"/>
    </row>
    <row r="10" spans="1:7" ht="12.75">
      <c r="A10" s="37"/>
      <c r="B10" s="287"/>
      <c r="G10" s="127"/>
    </row>
    <row r="11" spans="1:7" s="5" customFormat="1" ht="12.75">
      <c r="A11" s="288"/>
      <c r="B11" s="289"/>
      <c r="C11" s="290"/>
      <c r="D11" s="291"/>
      <c r="E11" s="291"/>
      <c r="F11" s="292"/>
      <c r="G11" s="293"/>
    </row>
    <row r="12" spans="1:8" s="151" customFormat="1" ht="12.75" customHeight="1">
      <c r="A12" s="67" t="s">
        <v>33</v>
      </c>
      <c r="B12" s="51" t="s">
        <v>490</v>
      </c>
      <c r="C12" s="97"/>
      <c r="D12" s="98"/>
      <c r="E12" s="99"/>
      <c r="F12" s="22"/>
      <c r="G12" s="149"/>
      <c r="H12" s="273"/>
    </row>
    <row r="13" spans="1:7" s="221" customFormat="1" ht="14.25" customHeight="1">
      <c r="A13" s="294"/>
      <c r="B13" s="59"/>
      <c r="C13" s="68"/>
      <c r="D13" s="17"/>
      <c r="E13" s="18"/>
      <c r="F13" s="41"/>
      <c r="G13" s="295"/>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A1:G17"/>
  <sheetViews>
    <sheetView view="pageBreakPreview" zoomScale="125" zoomScaleNormal="75" zoomScaleSheetLayoutView="125" zoomScalePageLayoutView="120" workbookViewId="0" topLeftCell="A1">
      <selection activeCell="B1960" sqref="B1960"/>
    </sheetView>
  </sheetViews>
  <sheetFormatPr defaultColWidth="9.140625" defaultRowHeight="12.75"/>
  <cols>
    <col min="1" max="1" width="4.7109375" style="314"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7" ht="13.5" customHeight="1">
      <c r="A1" s="1099" t="s">
        <v>80</v>
      </c>
      <c r="B1" s="1100"/>
      <c r="C1" s="1100"/>
      <c r="E1" s="18"/>
      <c r="F1" s="19"/>
      <c r="G1" s="21"/>
    </row>
    <row r="2" spans="1:7" ht="18" customHeight="1">
      <c r="A2" s="1100"/>
      <c r="B2" s="1100"/>
      <c r="C2" s="1100"/>
      <c r="E2" s="18"/>
      <c r="F2" s="22"/>
      <c r="G2" s="21"/>
    </row>
    <row r="3" spans="1:7" s="127" customFormat="1" ht="27.75" customHeight="1">
      <c r="A3" s="42" t="s">
        <v>126</v>
      </c>
      <c r="B3" s="296" t="s">
        <v>127</v>
      </c>
      <c r="C3" s="296" t="s">
        <v>128</v>
      </c>
      <c r="D3" s="297" t="s">
        <v>129</v>
      </c>
      <c r="E3" s="298" t="s">
        <v>130</v>
      </c>
      <c r="F3" s="299" t="s">
        <v>131</v>
      </c>
      <c r="G3" s="284"/>
    </row>
    <row r="4" spans="1:7" s="127" customFormat="1" ht="12.75">
      <c r="A4" s="67"/>
      <c r="B4" s="90"/>
      <c r="C4" s="242"/>
      <c r="D4" s="2"/>
      <c r="E4" s="106"/>
      <c r="F4" s="107"/>
      <c r="G4" s="284"/>
    </row>
    <row r="5" spans="1:7" s="127" customFormat="1" ht="12.75">
      <c r="A5" s="61" t="s">
        <v>34</v>
      </c>
      <c r="B5" s="62" t="s">
        <v>44</v>
      </c>
      <c r="C5" s="285"/>
      <c r="D5" s="109"/>
      <c r="E5" s="110"/>
      <c r="F5" s="111"/>
      <c r="G5" s="284"/>
    </row>
    <row r="6" spans="1:6" s="127" customFormat="1" ht="12.75">
      <c r="A6" s="35"/>
      <c r="B6" s="59"/>
      <c r="C6" s="68"/>
      <c r="D6" s="17"/>
      <c r="E6" s="18"/>
      <c r="F6" s="41"/>
    </row>
    <row r="7" spans="1:7" ht="164.25" customHeight="1">
      <c r="A7" s="67" t="s">
        <v>491</v>
      </c>
      <c r="B7" s="116" t="s">
        <v>492</v>
      </c>
      <c r="C7" s="70"/>
      <c r="E7" s="18"/>
      <c r="G7" s="21"/>
    </row>
    <row r="8" spans="1:7" ht="15" customHeight="1">
      <c r="A8" s="67"/>
      <c r="B8" s="58"/>
      <c r="C8" s="70" t="s">
        <v>5</v>
      </c>
      <c r="D8" s="300">
        <v>120</v>
      </c>
      <c r="E8" s="69"/>
      <c r="G8" s="21"/>
    </row>
    <row r="9" spans="1:7" ht="15" customHeight="1">
      <c r="A9" s="67"/>
      <c r="B9" s="116"/>
      <c r="C9" s="70"/>
      <c r="E9" s="18"/>
      <c r="G9" s="21"/>
    </row>
    <row r="10" spans="1:7" ht="101.25" customHeight="1">
      <c r="A10" s="301" t="s">
        <v>493</v>
      </c>
      <c r="B10" s="116" t="s">
        <v>494</v>
      </c>
      <c r="C10" s="70"/>
      <c r="E10" s="18"/>
      <c r="G10" s="21"/>
    </row>
    <row r="11" spans="1:7" ht="12.75" customHeight="1">
      <c r="A11" s="302"/>
      <c r="B11" s="58"/>
      <c r="C11" s="70" t="s">
        <v>23</v>
      </c>
      <c r="D11" s="300">
        <v>110</v>
      </c>
      <c r="E11" s="69"/>
      <c r="G11" s="21"/>
    </row>
    <row r="12" spans="1:7" ht="12.75" customHeight="1">
      <c r="A12" s="33"/>
      <c r="B12" s="303"/>
      <c r="C12" s="21"/>
      <c r="D12" s="100"/>
      <c r="E12" s="100"/>
      <c r="F12" s="100"/>
      <c r="G12" s="21"/>
    </row>
    <row r="13" spans="1:7" ht="9.75" customHeight="1">
      <c r="A13" s="304"/>
      <c r="B13" s="84"/>
      <c r="C13" s="305"/>
      <c r="D13" s="306"/>
      <c r="E13" s="307"/>
      <c r="F13" s="146"/>
      <c r="G13" s="21"/>
    </row>
    <row r="14" spans="1:7" s="313" customFormat="1" ht="13.5">
      <c r="A14" s="308" t="s">
        <v>34</v>
      </c>
      <c r="B14" s="51" t="s">
        <v>495</v>
      </c>
      <c r="C14" s="309"/>
      <c r="D14" s="310"/>
      <c r="E14" s="311"/>
      <c r="F14" s="22"/>
      <c r="G14" s="312"/>
    </row>
    <row r="17" ht="12.75">
      <c r="F17" s="148"/>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7.xml><?xml version="1.0" encoding="utf-8"?>
<worksheet xmlns="http://schemas.openxmlformats.org/spreadsheetml/2006/main" xmlns:r="http://schemas.openxmlformats.org/officeDocument/2006/relationships">
  <sheetPr>
    <tabColor rgb="FFFF0000"/>
  </sheetPr>
  <dimension ref="A1:G61"/>
  <sheetViews>
    <sheetView view="pageBreakPreview" zoomScale="135" zoomScaleNormal="75" zoomScaleSheetLayoutView="135" zoomScalePageLayoutView="115" workbookViewId="0" topLeftCell="A1">
      <selection activeCell="B1960" sqref="B1960"/>
    </sheetView>
  </sheetViews>
  <sheetFormatPr defaultColWidth="9.140625" defaultRowHeight="12.75"/>
  <cols>
    <col min="1" max="1" width="4.7109375" style="314" customWidth="1"/>
    <col min="2" max="2" width="41.57421875" style="38" customWidth="1"/>
    <col min="3" max="3" width="8.7109375" style="39" customWidth="1"/>
    <col min="4" max="4" width="10.7109375" style="17" customWidth="1"/>
    <col min="5" max="5" width="10.00390625" style="40" customWidth="1"/>
    <col min="6" max="6" width="12.7109375" style="41"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7" ht="13.5" customHeight="1">
      <c r="A1" s="1099" t="s">
        <v>80</v>
      </c>
      <c r="B1" s="1100"/>
      <c r="C1" s="1100"/>
      <c r="E1" s="18"/>
      <c r="F1" s="19"/>
      <c r="G1" s="21"/>
    </row>
    <row r="2" spans="1:7" s="127" customFormat="1" ht="12.75" customHeight="1">
      <c r="A2" s="1100"/>
      <c r="B2" s="1100"/>
      <c r="C2" s="1100"/>
      <c r="D2" s="17"/>
      <c r="E2" s="18"/>
      <c r="F2" s="22"/>
      <c r="G2" s="284"/>
    </row>
    <row r="3" spans="1:7" s="127" customFormat="1" ht="30.75" customHeight="1">
      <c r="A3" s="153" t="s">
        <v>126</v>
      </c>
      <c r="B3" s="154" t="s">
        <v>127</v>
      </c>
      <c r="C3" s="154" t="s">
        <v>128</v>
      </c>
      <c r="D3" s="155" t="s">
        <v>129</v>
      </c>
      <c r="E3" s="156" t="s">
        <v>130</v>
      </c>
      <c r="F3" s="157" t="s">
        <v>131</v>
      </c>
      <c r="G3" s="284"/>
    </row>
    <row r="4" spans="1:7" s="127" customFormat="1" ht="13.5">
      <c r="A4" s="30"/>
      <c r="B4" s="30"/>
      <c r="C4" s="30"/>
      <c r="D4" s="2"/>
      <c r="E4" s="3"/>
      <c r="F4" s="6"/>
      <c r="G4" s="284"/>
    </row>
    <row r="5" spans="1:7" s="127" customFormat="1" ht="12.75">
      <c r="A5" s="61" t="s">
        <v>51</v>
      </c>
      <c r="B5" s="62" t="s">
        <v>30</v>
      </c>
      <c r="C5" s="285"/>
      <c r="D5" s="109"/>
      <c r="E5" s="110"/>
      <c r="F5" s="111"/>
      <c r="G5" s="284"/>
    </row>
    <row r="6" spans="1:6" s="127" customFormat="1" ht="12.75">
      <c r="A6" s="31"/>
      <c r="B6" s="90"/>
      <c r="C6" s="70"/>
      <c r="D6" s="2"/>
      <c r="E6" s="3"/>
      <c r="F6" s="107"/>
    </row>
    <row r="7" spans="1:6" s="127" customFormat="1" ht="12.75">
      <c r="A7" s="31"/>
      <c r="B7" s="315" t="s">
        <v>496</v>
      </c>
      <c r="C7" s="70"/>
      <c r="D7" s="2"/>
      <c r="E7" s="3"/>
      <c r="F7" s="107"/>
    </row>
    <row r="8" spans="1:6" s="127" customFormat="1" ht="12.75">
      <c r="A8" s="31"/>
      <c r="B8" s="315"/>
      <c r="C8" s="70"/>
      <c r="D8" s="2"/>
      <c r="E8" s="3"/>
      <c r="F8" s="107"/>
    </row>
    <row r="9" spans="1:6" s="127" customFormat="1" ht="12.75">
      <c r="A9" s="31"/>
      <c r="B9" s="90"/>
      <c r="C9" s="70"/>
      <c r="D9" s="2"/>
      <c r="E9" s="3"/>
      <c r="F9" s="107"/>
    </row>
    <row r="10" spans="1:6" s="127" customFormat="1" ht="54.75" customHeight="1">
      <c r="A10" s="31"/>
      <c r="B10" s="316" t="s">
        <v>497</v>
      </c>
      <c r="C10" s="70"/>
      <c r="D10" s="2"/>
      <c r="E10" s="3"/>
      <c r="F10" s="107"/>
    </row>
    <row r="11" spans="1:6" s="127" customFormat="1" ht="12.75">
      <c r="A11" s="35"/>
      <c r="B11" s="317"/>
      <c r="C11" s="68"/>
      <c r="D11" s="17"/>
      <c r="E11" s="18"/>
      <c r="F11" s="41"/>
    </row>
    <row r="12" spans="1:7" ht="15.75" customHeight="1">
      <c r="A12" s="67" t="s">
        <v>498</v>
      </c>
      <c r="B12" s="315" t="s">
        <v>499</v>
      </c>
      <c r="C12" s="68"/>
      <c r="E12" s="18"/>
      <c r="G12" s="21"/>
    </row>
    <row r="13" spans="1:7" ht="55.5" customHeight="1">
      <c r="A13" s="33"/>
      <c r="B13" s="318" t="s">
        <v>500</v>
      </c>
      <c r="C13" s="70"/>
      <c r="E13" s="18"/>
      <c r="G13" s="21"/>
    </row>
    <row r="14" spans="1:7" ht="38.25">
      <c r="A14" s="33"/>
      <c r="B14" s="58" t="s">
        <v>501</v>
      </c>
      <c r="C14" s="70"/>
      <c r="E14" s="18"/>
      <c r="G14" s="21"/>
    </row>
    <row r="15" spans="1:7" ht="38.25">
      <c r="A15" s="33"/>
      <c r="B15" s="58" t="s">
        <v>502</v>
      </c>
      <c r="C15" s="70"/>
      <c r="E15" s="18"/>
      <c r="G15" s="21"/>
    </row>
    <row r="16" spans="1:7" ht="12.75">
      <c r="A16" s="33"/>
      <c r="B16" s="318" t="s">
        <v>503</v>
      </c>
      <c r="C16" s="70"/>
      <c r="E16" s="18"/>
      <c r="G16" s="21"/>
    </row>
    <row r="17" spans="1:7" ht="12.75">
      <c r="A17" s="302" t="s">
        <v>262</v>
      </c>
      <c r="B17" s="58" t="s">
        <v>504</v>
      </c>
      <c r="C17" s="319" t="s">
        <v>5</v>
      </c>
      <c r="D17" s="320">
        <v>29.26</v>
      </c>
      <c r="E17" s="82"/>
      <c r="F17" s="321"/>
      <c r="G17" s="21"/>
    </row>
    <row r="18" spans="1:7" ht="12.75">
      <c r="A18" s="302" t="s">
        <v>264</v>
      </c>
      <c r="B18" s="58" t="s">
        <v>505</v>
      </c>
      <c r="C18" s="319" t="s">
        <v>5</v>
      </c>
      <c r="D18" s="320">
        <v>23.2</v>
      </c>
      <c r="E18" s="82"/>
      <c r="F18" s="321"/>
      <c r="G18" s="21"/>
    </row>
    <row r="19" spans="1:7" ht="12.75">
      <c r="A19" s="322"/>
      <c r="C19" s="323"/>
      <c r="D19" s="324"/>
      <c r="E19" s="82"/>
      <c r="F19" s="321"/>
      <c r="G19" s="21"/>
    </row>
    <row r="20" spans="1:7" ht="12.75">
      <c r="A20" s="67" t="s">
        <v>506</v>
      </c>
      <c r="B20" s="315" t="s">
        <v>507</v>
      </c>
      <c r="C20" s="319"/>
      <c r="D20" s="320"/>
      <c r="E20" s="82"/>
      <c r="F20" s="321"/>
      <c r="G20" s="21"/>
    </row>
    <row r="21" spans="1:7" ht="51">
      <c r="A21" s="302"/>
      <c r="B21" s="318" t="s">
        <v>508</v>
      </c>
      <c r="C21" s="319"/>
      <c r="D21" s="320"/>
      <c r="E21" s="82"/>
      <c r="F21" s="321"/>
      <c r="G21" s="21"/>
    </row>
    <row r="22" spans="1:7" ht="38.25">
      <c r="A22" s="302"/>
      <c r="B22" s="58" t="s">
        <v>501</v>
      </c>
      <c r="C22" s="319"/>
      <c r="D22" s="320"/>
      <c r="E22" s="82"/>
      <c r="F22" s="321"/>
      <c r="G22" s="21"/>
    </row>
    <row r="23" spans="1:7" ht="12.75">
      <c r="A23" s="302" t="s">
        <v>262</v>
      </c>
      <c r="B23" s="58" t="s">
        <v>504</v>
      </c>
      <c r="C23" s="319" t="s">
        <v>5</v>
      </c>
      <c r="D23" s="320">
        <v>7.07</v>
      </c>
      <c r="E23" s="82"/>
      <c r="F23" s="321"/>
      <c r="G23" s="21"/>
    </row>
    <row r="24" spans="1:7" ht="12.75">
      <c r="A24" s="302" t="s">
        <v>264</v>
      </c>
      <c r="B24" s="58" t="s">
        <v>505</v>
      </c>
      <c r="C24" s="319" t="s">
        <v>5</v>
      </c>
      <c r="D24" s="320">
        <v>4.02</v>
      </c>
      <c r="E24" s="82"/>
      <c r="F24" s="321"/>
      <c r="G24" s="21"/>
    </row>
    <row r="25" spans="1:7" ht="12.75">
      <c r="A25" s="322"/>
      <c r="C25" s="323"/>
      <c r="D25" s="324"/>
      <c r="E25" s="82"/>
      <c r="F25" s="321"/>
      <c r="G25" s="21"/>
    </row>
    <row r="26" spans="1:7" ht="12.75">
      <c r="A26" s="67" t="s">
        <v>509</v>
      </c>
      <c r="B26" s="315" t="s">
        <v>510</v>
      </c>
      <c r="C26" s="319"/>
      <c r="D26" s="320"/>
      <c r="E26" s="82"/>
      <c r="F26" s="321"/>
      <c r="G26" s="21"/>
    </row>
    <row r="27" spans="1:7" ht="53.25" customHeight="1">
      <c r="A27" s="302"/>
      <c r="B27" s="318" t="s">
        <v>500</v>
      </c>
      <c r="C27" s="319"/>
      <c r="D27" s="320"/>
      <c r="E27" s="82"/>
      <c r="F27" s="321"/>
      <c r="G27" s="21"/>
    </row>
    <row r="28" spans="1:7" ht="38.25">
      <c r="A28" s="302"/>
      <c r="B28" s="58" t="s">
        <v>501</v>
      </c>
      <c r="C28" s="319"/>
      <c r="D28" s="320"/>
      <c r="E28" s="82"/>
      <c r="F28" s="321"/>
      <c r="G28" s="21"/>
    </row>
    <row r="29" spans="1:7" ht="38.25">
      <c r="A29" s="302"/>
      <c r="B29" s="58" t="s">
        <v>502</v>
      </c>
      <c r="C29" s="319"/>
      <c r="D29" s="320"/>
      <c r="E29" s="82"/>
      <c r="F29" s="321"/>
      <c r="G29" s="21"/>
    </row>
    <row r="30" spans="1:7" ht="12.75">
      <c r="A30" s="302" t="s">
        <v>262</v>
      </c>
      <c r="B30" s="58" t="s">
        <v>511</v>
      </c>
      <c r="C30" s="319" t="s">
        <v>5</v>
      </c>
      <c r="D30" s="320">
        <v>8.56</v>
      </c>
      <c r="E30" s="82"/>
      <c r="F30" s="321"/>
      <c r="G30" s="21"/>
    </row>
    <row r="31" spans="1:7" ht="12.75">
      <c r="A31" s="322"/>
      <c r="C31" s="323"/>
      <c r="D31" s="324"/>
      <c r="E31" s="82"/>
      <c r="F31" s="321"/>
      <c r="G31" s="21"/>
    </row>
    <row r="32" spans="1:7" ht="30" customHeight="1">
      <c r="A32" s="67" t="s">
        <v>512</v>
      </c>
      <c r="B32" s="315" t="s">
        <v>513</v>
      </c>
      <c r="C32" s="68"/>
      <c r="E32" s="18"/>
      <c r="G32" s="21"/>
    </row>
    <row r="33" spans="1:7" ht="51">
      <c r="A33" s="302"/>
      <c r="B33" s="318" t="s">
        <v>514</v>
      </c>
      <c r="C33" s="68"/>
      <c r="E33" s="18"/>
      <c r="G33" s="21"/>
    </row>
    <row r="34" spans="1:7" ht="38.25">
      <c r="A34" s="302"/>
      <c r="B34" s="58" t="s">
        <v>501</v>
      </c>
      <c r="C34" s="68"/>
      <c r="E34" s="18"/>
      <c r="G34" s="21"/>
    </row>
    <row r="35" spans="1:7" ht="39.75" customHeight="1">
      <c r="A35" s="302"/>
      <c r="B35" s="58" t="s">
        <v>515</v>
      </c>
      <c r="C35" s="68"/>
      <c r="E35" s="18"/>
      <c r="G35" s="21"/>
    </row>
    <row r="36" spans="1:7" ht="12.75">
      <c r="A36" s="302" t="s">
        <v>262</v>
      </c>
      <c r="B36" s="58" t="s">
        <v>516</v>
      </c>
      <c r="C36" s="319" t="s">
        <v>5</v>
      </c>
      <c r="D36" s="320">
        <v>7.16</v>
      </c>
      <c r="E36" s="82"/>
      <c r="F36" s="321"/>
      <c r="G36" s="21"/>
    </row>
    <row r="37" spans="1:7" ht="12.75">
      <c r="A37" s="322"/>
      <c r="C37" s="323"/>
      <c r="D37" s="324"/>
      <c r="E37" s="82"/>
      <c r="F37" s="321"/>
      <c r="G37" s="21"/>
    </row>
    <row r="38" spans="1:7" ht="12.75">
      <c r="A38" s="302" t="s">
        <v>264</v>
      </c>
      <c r="B38" s="58" t="s">
        <v>517</v>
      </c>
      <c r="C38" s="319" t="s">
        <v>5</v>
      </c>
      <c r="D38" s="320">
        <v>17.4</v>
      </c>
      <c r="E38" s="82"/>
      <c r="F38" s="321"/>
      <c r="G38" s="21"/>
    </row>
    <row r="39" spans="1:7" ht="12.75">
      <c r="A39" s="302"/>
      <c r="B39" s="58" t="s">
        <v>518</v>
      </c>
      <c r="C39" s="319" t="s">
        <v>23</v>
      </c>
      <c r="D39" s="320">
        <v>14.5</v>
      </c>
      <c r="E39" s="82"/>
      <c r="F39" s="321"/>
      <c r="G39" s="21"/>
    </row>
    <row r="40" spans="1:7" ht="12.75">
      <c r="A40" s="322"/>
      <c r="C40" s="323"/>
      <c r="D40" s="324"/>
      <c r="E40" s="82"/>
      <c r="F40" s="321"/>
      <c r="G40" s="21"/>
    </row>
    <row r="41" spans="1:7" ht="12.75">
      <c r="A41" s="302" t="s">
        <v>266</v>
      </c>
      <c r="B41" s="58" t="s">
        <v>519</v>
      </c>
      <c r="C41" s="319" t="s">
        <v>5</v>
      </c>
      <c r="D41" s="320">
        <v>24</v>
      </c>
      <c r="E41" s="82"/>
      <c r="F41" s="321"/>
      <c r="G41" s="21"/>
    </row>
    <row r="42" spans="1:7" ht="12.75">
      <c r="A42" s="302"/>
      <c r="B42" s="58" t="s">
        <v>520</v>
      </c>
      <c r="C42" s="319" t="s">
        <v>23</v>
      </c>
      <c r="D42" s="320">
        <v>15.6</v>
      </c>
      <c r="E42" s="82"/>
      <c r="F42" s="321"/>
      <c r="G42" s="21"/>
    </row>
    <row r="43" spans="1:7" ht="12.75">
      <c r="A43" s="322"/>
      <c r="C43" s="68"/>
      <c r="E43" s="18"/>
      <c r="G43" s="21"/>
    </row>
    <row r="44" spans="1:7" ht="12.75">
      <c r="A44" s="302" t="s">
        <v>521</v>
      </c>
      <c r="B44" s="58" t="s">
        <v>522</v>
      </c>
      <c r="C44" s="319" t="s">
        <v>5</v>
      </c>
      <c r="D44" s="320">
        <v>3.14</v>
      </c>
      <c r="E44" s="82"/>
      <c r="F44" s="321"/>
      <c r="G44" s="21"/>
    </row>
    <row r="45" spans="1:7" ht="12.75">
      <c r="A45" s="302"/>
      <c r="B45" s="58" t="s">
        <v>523</v>
      </c>
      <c r="C45" s="319" t="s">
        <v>23</v>
      </c>
      <c r="D45" s="320">
        <v>6.3</v>
      </c>
      <c r="E45" s="82"/>
      <c r="F45" s="321"/>
      <c r="G45" s="21"/>
    </row>
    <row r="46" spans="1:7" ht="12.75">
      <c r="A46" s="322"/>
      <c r="C46" s="68"/>
      <c r="E46" s="18"/>
      <c r="G46" s="21"/>
    </row>
    <row r="47" spans="1:7" ht="12.75">
      <c r="A47" s="302" t="s">
        <v>524</v>
      </c>
      <c r="B47" s="58" t="s">
        <v>525</v>
      </c>
      <c r="C47" s="319" t="s">
        <v>5</v>
      </c>
      <c r="D47" s="320">
        <v>3.43</v>
      </c>
      <c r="E47" s="82"/>
      <c r="F47" s="321"/>
      <c r="G47" s="21"/>
    </row>
    <row r="48" spans="1:7" ht="12.75">
      <c r="A48" s="302"/>
      <c r="B48" s="58" t="s">
        <v>526</v>
      </c>
      <c r="C48" s="319" t="s">
        <v>23</v>
      </c>
      <c r="D48" s="320">
        <v>6.4</v>
      </c>
      <c r="E48" s="82"/>
      <c r="F48" s="321"/>
      <c r="G48" s="21"/>
    </row>
    <row r="49" spans="1:7" ht="12.75">
      <c r="A49" s="322"/>
      <c r="C49" s="68"/>
      <c r="E49" s="18"/>
      <c r="G49" s="21"/>
    </row>
    <row r="50" spans="1:7" ht="12.75">
      <c r="A50" s="302" t="s">
        <v>527</v>
      </c>
      <c r="B50" s="58" t="s">
        <v>528</v>
      </c>
      <c r="C50" s="319" t="s">
        <v>5</v>
      </c>
      <c r="D50" s="320">
        <v>14</v>
      </c>
      <c r="E50" s="82"/>
      <c r="F50" s="321"/>
      <c r="G50" s="21"/>
    </row>
    <row r="51" spans="1:7" ht="12.75">
      <c r="A51" s="302"/>
      <c r="B51" s="58" t="s">
        <v>529</v>
      </c>
      <c r="C51" s="319" t="s">
        <v>23</v>
      </c>
      <c r="D51" s="320">
        <v>6</v>
      </c>
      <c r="E51" s="82"/>
      <c r="F51" s="321"/>
      <c r="G51" s="21"/>
    </row>
    <row r="52" spans="1:7" ht="12.75">
      <c r="A52" s="302"/>
      <c r="B52" s="58"/>
      <c r="C52" s="319"/>
      <c r="D52" s="320"/>
      <c r="E52" s="82"/>
      <c r="F52" s="321"/>
      <c r="G52" s="21"/>
    </row>
    <row r="53" spans="1:7" ht="12.75">
      <c r="A53" s="302" t="s">
        <v>530</v>
      </c>
      <c r="B53" s="58" t="s">
        <v>531</v>
      </c>
      <c r="C53" s="319" t="s">
        <v>5</v>
      </c>
      <c r="D53" s="320">
        <v>21.24</v>
      </c>
      <c r="E53" s="82"/>
      <c r="F53" s="321"/>
      <c r="G53" s="21"/>
    </row>
    <row r="54" spans="1:7" ht="12.75">
      <c r="A54" s="302"/>
      <c r="B54" s="58" t="s">
        <v>532</v>
      </c>
      <c r="C54" s="319" t="s">
        <v>23</v>
      </c>
      <c r="D54" s="320">
        <v>7.6</v>
      </c>
      <c r="E54" s="82"/>
      <c r="F54" s="321"/>
      <c r="G54" s="21"/>
    </row>
    <row r="55" spans="1:7" ht="12.75">
      <c r="A55" s="322"/>
      <c r="C55" s="323"/>
      <c r="D55" s="324"/>
      <c r="E55" s="82"/>
      <c r="F55" s="321"/>
      <c r="G55" s="21"/>
    </row>
    <row r="56" spans="1:7" ht="10.5" customHeight="1">
      <c r="A56" s="325"/>
      <c r="B56" s="174"/>
      <c r="C56" s="326"/>
      <c r="D56" s="306"/>
      <c r="E56" s="307"/>
      <c r="F56" s="146"/>
      <c r="G56" s="21"/>
    </row>
    <row r="57" spans="1:6" s="313" customFormat="1" ht="12" customHeight="1">
      <c r="A57" s="327"/>
      <c r="B57" s="328"/>
      <c r="C57" s="329"/>
      <c r="D57" s="310"/>
      <c r="E57" s="330"/>
      <c r="F57" s="331"/>
    </row>
    <row r="58" spans="1:7" s="313" customFormat="1" ht="13.5">
      <c r="A58" s="31" t="s">
        <v>51</v>
      </c>
      <c r="B58" s="51" t="s">
        <v>533</v>
      </c>
      <c r="C58" s="329"/>
      <c r="D58" s="310"/>
      <c r="E58" s="311"/>
      <c r="F58" s="22"/>
      <c r="G58" s="312"/>
    </row>
    <row r="61" ht="12.75">
      <c r="F61" s="148"/>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A1:G25"/>
  <sheetViews>
    <sheetView view="pageBreakPreview" zoomScale="125" zoomScaleNormal="75" zoomScaleSheetLayoutView="125" zoomScalePageLayoutView="115" workbookViewId="0" topLeftCell="A1">
      <selection activeCell="B1960" sqref="B1960"/>
    </sheetView>
  </sheetViews>
  <sheetFormatPr defaultColWidth="9.140625" defaultRowHeight="12.75"/>
  <cols>
    <col min="1" max="1" width="4.7109375" style="135" customWidth="1"/>
    <col min="2" max="2" width="40.7109375" style="38" customWidth="1"/>
    <col min="3" max="3" width="8.7109375" style="97" customWidth="1"/>
    <col min="4" max="4" width="10.7109375" style="98" customWidth="1"/>
    <col min="5" max="5" width="10.7109375" style="99" customWidth="1"/>
    <col min="6" max="6" width="12.7109375" style="148"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6" ht="13.5" customHeight="1">
      <c r="A1" s="1099" t="s">
        <v>80</v>
      </c>
      <c r="B1" s="1100"/>
      <c r="C1" s="1100"/>
      <c r="D1" s="17"/>
      <c r="E1" s="18"/>
      <c r="F1" s="19"/>
    </row>
    <row r="2" spans="1:7" s="127" customFormat="1" ht="12.75" customHeight="1">
      <c r="A2" s="1100"/>
      <c r="B2" s="1100"/>
      <c r="C2" s="1100"/>
      <c r="D2" s="17"/>
      <c r="E2" s="18"/>
      <c r="F2" s="22"/>
      <c r="G2" s="284"/>
    </row>
    <row r="3" spans="1:7" s="127" customFormat="1" ht="30" customHeight="1">
      <c r="A3" s="153" t="s">
        <v>126</v>
      </c>
      <c r="B3" s="154" t="s">
        <v>127</v>
      </c>
      <c r="C3" s="154" t="s">
        <v>128</v>
      </c>
      <c r="D3" s="155" t="s">
        <v>129</v>
      </c>
      <c r="E3" s="156" t="s">
        <v>130</v>
      </c>
      <c r="F3" s="157" t="s">
        <v>131</v>
      </c>
      <c r="G3" s="284"/>
    </row>
    <row r="4" spans="1:7" s="127" customFormat="1" ht="18.75" customHeight="1">
      <c r="A4" s="231"/>
      <c r="B4" s="231"/>
      <c r="C4" s="231"/>
      <c r="D4" s="231"/>
      <c r="E4" s="231"/>
      <c r="F4" s="231"/>
      <c r="G4" s="284"/>
    </row>
    <row r="5" spans="1:7" s="127" customFormat="1" ht="12.75">
      <c r="A5" s="37"/>
      <c r="B5" s="59"/>
      <c r="C5" s="294"/>
      <c r="D5" s="17"/>
      <c r="E5" s="40"/>
      <c r="F5" s="148"/>
      <c r="G5" s="284"/>
    </row>
    <row r="6" spans="1:7" s="127" customFormat="1" ht="12.75">
      <c r="A6" s="61" t="s">
        <v>45</v>
      </c>
      <c r="B6" s="62" t="s">
        <v>534</v>
      </c>
      <c r="C6" s="332"/>
      <c r="D6" s="64"/>
      <c r="E6" s="65"/>
      <c r="F6" s="333"/>
      <c r="G6" s="284"/>
    </row>
    <row r="7" spans="1:5" ht="12.75">
      <c r="A7" s="59"/>
      <c r="B7" s="59"/>
      <c r="E7" s="93"/>
    </row>
    <row r="8" spans="1:5" ht="12.75">
      <c r="A8" s="59"/>
      <c r="B8" s="59"/>
      <c r="E8" s="93"/>
    </row>
    <row r="9" spans="1:5" ht="92.25" customHeight="1">
      <c r="A9" s="67" t="s">
        <v>535</v>
      </c>
      <c r="B9" s="10" t="s">
        <v>536</v>
      </c>
      <c r="E9" s="93"/>
    </row>
    <row r="10" spans="1:5" ht="12.75">
      <c r="A10" s="59"/>
      <c r="B10" s="58" t="s">
        <v>537</v>
      </c>
      <c r="C10" s="137" t="s">
        <v>6</v>
      </c>
      <c r="D10" s="334">
        <v>4</v>
      </c>
      <c r="E10" s="126"/>
    </row>
    <row r="11" spans="1:5" ht="12.75">
      <c r="A11" s="59"/>
      <c r="B11" s="58" t="s">
        <v>538</v>
      </c>
      <c r="C11" s="137" t="s">
        <v>6</v>
      </c>
      <c r="D11" s="334">
        <v>2</v>
      </c>
      <c r="E11" s="126"/>
    </row>
    <row r="12" spans="1:5" ht="12.75">
      <c r="A12" s="59"/>
      <c r="B12" s="58" t="s">
        <v>539</v>
      </c>
      <c r="C12" s="137" t="s">
        <v>6</v>
      </c>
      <c r="D12" s="334">
        <v>1</v>
      </c>
      <c r="E12" s="126"/>
    </row>
    <row r="13" spans="1:5" ht="12.75">
      <c r="A13" s="59"/>
      <c r="B13" s="58" t="s">
        <v>540</v>
      </c>
      <c r="C13" s="137" t="s">
        <v>6</v>
      </c>
      <c r="D13" s="334">
        <v>6</v>
      </c>
      <c r="E13" s="126"/>
    </row>
    <row r="14" spans="1:5" ht="12.75">
      <c r="A14" s="59"/>
      <c r="B14" s="58" t="s">
        <v>541</v>
      </c>
      <c r="C14" s="137" t="s">
        <v>6</v>
      </c>
      <c r="D14" s="334">
        <v>2</v>
      </c>
      <c r="E14" s="126"/>
    </row>
    <row r="15" spans="1:5" ht="12.75">
      <c r="A15" s="59"/>
      <c r="C15" s="162"/>
      <c r="D15" s="335"/>
      <c r="E15" s="126"/>
    </row>
    <row r="16" spans="1:5" ht="66" customHeight="1">
      <c r="A16" s="67" t="s">
        <v>542</v>
      </c>
      <c r="B16" s="10" t="s">
        <v>543</v>
      </c>
      <c r="E16" s="93"/>
    </row>
    <row r="17" spans="1:5" ht="12.75">
      <c r="A17" s="59"/>
      <c r="B17" s="58" t="s">
        <v>537</v>
      </c>
      <c r="C17" s="137" t="s">
        <v>6</v>
      </c>
      <c r="D17" s="334">
        <v>4</v>
      </c>
      <c r="E17" s="126"/>
    </row>
    <row r="18" spans="1:5" ht="12.75">
      <c r="A18" s="59"/>
      <c r="B18" s="58" t="s">
        <v>538</v>
      </c>
      <c r="C18" s="137" t="s">
        <v>6</v>
      </c>
      <c r="D18" s="334">
        <v>2</v>
      </c>
      <c r="E18" s="126"/>
    </row>
    <row r="19" spans="1:5" ht="12.75">
      <c r="A19" s="59"/>
      <c r="B19" s="58" t="s">
        <v>539</v>
      </c>
      <c r="C19" s="137" t="s">
        <v>6</v>
      </c>
      <c r="D19" s="334">
        <v>1</v>
      </c>
      <c r="E19" s="126"/>
    </row>
    <row r="20" spans="1:5" ht="12.75">
      <c r="A20" s="59"/>
      <c r="B20" s="58" t="s">
        <v>540</v>
      </c>
      <c r="C20" s="137" t="s">
        <v>6</v>
      </c>
      <c r="D20" s="334">
        <v>6</v>
      </c>
      <c r="E20" s="126"/>
    </row>
    <row r="21" spans="1:5" ht="12.75">
      <c r="A21" s="59"/>
      <c r="B21" s="58" t="s">
        <v>541</v>
      </c>
      <c r="C21" s="137" t="s">
        <v>6</v>
      </c>
      <c r="D21" s="334">
        <v>2</v>
      </c>
      <c r="E21" s="126"/>
    </row>
    <row r="22" spans="1:5" ht="12.75">
      <c r="A22" s="59"/>
      <c r="C22" s="162"/>
      <c r="D22" s="335"/>
      <c r="E22" s="126"/>
    </row>
    <row r="23" spans="1:7" s="273" customFormat="1" ht="13.5" customHeight="1">
      <c r="A23" s="142"/>
      <c r="B23" s="174"/>
      <c r="C23" s="271"/>
      <c r="D23" s="336"/>
      <c r="E23" s="145"/>
      <c r="F23" s="337"/>
      <c r="G23" s="338"/>
    </row>
    <row r="25" spans="1:6" ht="12.75">
      <c r="A25" s="89" t="s">
        <v>45</v>
      </c>
      <c r="B25" s="51" t="s">
        <v>68</v>
      </c>
      <c r="F25" s="339"/>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19.xml><?xml version="1.0" encoding="utf-8"?>
<worksheet xmlns="http://schemas.openxmlformats.org/spreadsheetml/2006/main" xmlns:r="http://schemas.openxmlformats.org/officeDocument/2006/relationships">
  <sheetPr>
    <tabColor rgb="FFFF0000"/>
  </sheetPr>
  <dimension ref="A1:G38"/>
  <sheetViews>
    <sheetView view="pageBreakPreview" zoomScale="125" zoomScaleNormal="75" zoomScaleSheetLayoutView="125" zoomScalePageLayoutView="115" workbookViewId="0" topLeftCell="A1">
      <selection activeCell="B1960" sqref="B196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7" s="151" customFormat="1" ht="13.5" customHeight="1">
      <c r="A1" s="1099" t="s">
        <v>80</v>
      </c>
      <c r="B1" s="1100"/>
      <c r="C1" s="1100"/>
      <c r="D1" s="2"/>
      <c r="E1" s="3"/>
      <c r="F1" s="4"/>
      <c r="G1" s="149"/>
    </row>
    <row r="2" spans="1:7" s="127" customFormat="1" ht="12.75" customHeight="1">
      <c r="A2" s="1100"/>
      <c r="B2" s="1100"/>
      <c r="C2" s="1100"/>
      <c r="D2" s="2"/>
      <c r="E2" s="3"/>
      <c r="F2" s="6"/>
      <c r="G2" s="284"/>
    </row>
    <row r="3" spans="1:7" s="127" customFormat="1" ht="30.75" customHeight="1">
      <c r="A3" s="153" t="s">
        <v>126</v>
      </c>
      <c r="B3" s="154" t="s">
        <v>127</v>
      </c>
      <c r="C3" s="154" t="s">
        <v>128</v>
      </c>
      <c r="D3" s="155" t="s">
        <v>129</v>
      </c>
      <c r="E3" s="156" t="s">
        <v>130</v>
      </c>
      <c r="F3" s="157" t="s">
        <v>131</v>
      </c>
      <c r="G3" s="284"/>
    </row>
    <row r="4" s="127" customFormat="1" ht="12.75">
      <c r="G4" s="284"/>
    </row>
    <row r="5" spans="1:6" ht="12.75">
      <c r="A5" s="61" t="s">
        <v>46</v>
      </c>
      <c r="B5" s="62" t="s">
        <v>61</v>
      </c>
      <c r="C5" s="285"/>
      <c r="D5" s="109"/>
      <c r="E5" s="110"/>
      <c r="F5" s="111"/>
    </row>
    <row r="6" spans="2:5" ht="12.75">
      <c r="B6" s="59"/>
      <c r="C6" s="60"/>
      <c r="E6" s="18"/>
    </row>
    <row r="7" spans="2:5" ht="102">
      <c r="B7" s="340" t="s">
        <v>544</v>
      </c>
      <c r="C7" s="60"/>
      <c r="E7" s="18"/>
    </row>
    <row r="8" spans="2:5" ht="12.75">
      <c r="B8" s="340" t="s">
        <v>545</v>
      </c>
      <c r="C8" s="60"/>
      <c r="E8" s="18"/>
    </row>
    <row r="9" spans="2:5" ht="78.75" customHeight="1">
      <c r="B9" s="340" t="s">
        <v>546</v>
      </c>
      <c r="C9" s="60"/>
      <c r="E9" s="18"/>
    </row>
    <row r="10" spans="2:5" ht="38.25">
      <c r="B10" s="340" t="s">
        <v>547</v>
      </c>
      <c r="C10" s="60"/>
      <c r="E10" s="18"/>
    </row>
    <row r="11" spans="2:5" ht="12.75">
      <c r="B11" s="59"/>
      <c r="C11" s="60"/>
      <c r="E11" s="18"/>
    </row>
    <row r="12" spans="1:5" ht="51">
      <c r="A12" s="67" t="s">
        <v>548</v>
      </c>
      <c r="B12" s="117" t="s">
        <v>549</v>
      </c>
      <c r="C12" s="341"/>
      <c r="D12" s="130"/>
      <c r="E12" s="18"/>
    </row>
    <row r="13" spans="1:5" ht="12.75">
      <c r="A13" s="67"/>
      <c r="B13" s="117" t="s">
        <v>550</v>
      </c>
      <c r="C13" s="341"/>
      <c r="D13" s="130"/>
      <c r="E13" s="18"/>
    </row>
    <row r="14" spans="1:5" ht="12.75">
      <c r="A14" s="67"/>
      <c r="B14" s="117" t="s">
        <v>551</v>
      </c>
      <c r="C14" s="341"/>
      <c r="D14" s="130"/>
      <c r="E14" s="18"/>
    </row>
    <row r="15" spans="1:5" ht="25.5">
      <c r="A15" s="67"/>
      <c r="B15" s="117" t="s">
        <v>552</v>
      </c>
      <c r="C15" s="341"/>
      <c r="D15" s="130"/>
      <c r="E15" s="18"/>
    </row>
    <row r="16" spans="1:5" ht="25.5">
      <c r="A16" s="67"/>
      <c r="B16" s="117" t="s">
        <v>553</v>
      </c>
      <c r="C16" s="139"/>
      <c r="D16" s="237"/>
      <c r="E16" s="18"/>
    </row>
    <row r="17" spans="1:5" ht="12.75">
      <c r="A17" s="167" t="s">
        <v>262</v>
      </c>
      <c r="B17" s="58" t="s">
        <v>289</v>
      </c>
      <c r="C17" s="191" t="s">
        <v>5</v>
      </c>
      <c r="D17" s="160">
        <v>365</v>
      </c>
      <c r="E17" s="69"/>
    </row>
    <row r="18" spans="1:5" ht="12.75">
      <c r="A18" s="167" t="s">
        <v>264</v>
      </c>
      <c r="B18" s="58" t="s">
        <v>290</v>
      </c>
      <c r="C18" s="191" t="s">
        <v>5</v>
      </c>
      <c r="D18" s="160">
        <v>82.12</v>
      </c>
      <c r="E18" s="69"/>
    </row>
    <row r="19" spans="2:5" ht="12.75">
      <c r="B19" s="59"/>
      <c r="C19" s="60"/>
      <c r="E19" s="18"/>
    </row>
    <row r="20" spans="1:5" ht="51">
      <c r="A20" s="67" t="s">
        <v>554</v>
      </c>
      <c r="B20" s="117" t="s">
        <v>555</v>
      </c>
      <c r="C20" s="139"/>
      <c r="D20" s="237"/>
      <c r="E20" s="18"/>
    </row>
    <row r="21" spans="1:5" ht="12.75">
      <c r="A21" s="67"/>
      <c r="B21" s="117" t="s">
        <v>550</v>
      </c>
      <c r="C21" s="139"/>
      <c r="D21" s="237"/>
      <c r="E21" s="18"/>
    </row>
    <row r="22" spans="1:5" ht="12.75">
      <c r="A22" s="67"/>
      <c r="B22" s="117" t="s">
        <v>551</v>
      </c>
      <c r="C22" s="139"/>
      <c r="D22" s="237"/>
      <c r="E22" s="18"/>
    </row>
    <row r="23" spans="1:5" ht="25.5">
      <c r="A23" s="67"/>
      <c r="B23" s="117" t="s">
        <v>552</v>
      </c>
      <c r="C23" s="139"/>
      <c r="D23" s="237"/>
      <c r="E23" s="18"/>
    </row>
    <row r="24" spans="1:5" ht="25.5">
      <c r="A24" s="67"/>
      <c r="B24" s="117" t="s">
        <v>553</v>
      </c>
      <c r="C24" s="139"/>
      <c r="D24" s="237"/>
      <c r="E24" s="18"/>
    </row>
    <row r="25" spans="1:5" ht="12.75">
      <c r="A25" s="167" t="s">
        <v>262</v>
      </c>
      <c r="B25" s="58" t="s">
        <v>289</v>
      </c>
      <c r="C25" s="191" t="s">
        <v>5</v>
      </c>
      <c r="D25" s="160">
        <v>56</v>
      </c>
      <c r="E25" s="69"/>
    </row>
    <row r="26" spans="1:5" ht="12.75">
      <c r="A26" s="167" t="s">
        <v>264</v>
      </c>
      <c r="B26" s="58" t="s">
        <v>290</v>
      </c>
      <c r="C26" s="191" t="s">
        <v>5</v>
      </c>
      <c r="D26" s="160">
        <v>30.57</v>
      </c>
      <c r="E26" s="69"/>
    </row>
    <row r="27" spans="1:5" ht="12.75">
      <c r="A27" s="167" t="s">
        <v>266</v>
      </c>
      <c r="B27" s="58" t="s">
        <v>295</v>
      </c>
      <c r="C27" s="191" t="s">
        <v>5</v>
      </c>
      <c r="D27" s="160">
        <v>6.5</v>
      </c>
      <c r="E27" s="69"/>
    </row>
    <row r="28" spans="2:5" ht="12.75">
      <c r="B28" s="135"/>
      <c r="C28" s="226"/>
      <c r="D28" s="75"/>
      <c r="E28" s="69"/>
    </row>
    <row r="29" spans="1:5" ht="65.25" customHeight="1">
      <c r="A29" s="67" t="s">
        <v>556</v>
      </c>
      <c r="B29" s="117" t="s">
        <v>557</v>
      </c>
      <c r="C29" s="140"/>
      <c r="D29" s="196"/>
      <c r="E29" s="69"/>
    </row>
    <row r="30" spans="1:5" ht="12.75">
      <c r="A30" s="67"/>
      <c r="B30" s="117" t="s">
        <v>550</v>
      </c>
      <c r="C30" s="140"/>
      <c r="D30" s="196"/>
      <c r="E30" s="69"/>
    </row>
    <row r="31" spans="1:5" ht="12.75">
      <c r="A31" s="67"/>
      <c r="B31" s="117" t="s">
        <v>551</v>
      </c>
      <c r="C31" s="140"/>
      <c r="D31" s="196"/>
      <c r="E31" s="69"/>
    </row>
    <row r="32" spans="1:5" ht="25.5">
      <c r="A32" s="67"/>
      <c r="B32" s="117" t="s">
        <v>552</v>
      </c>
      <c r="C32" s="140"/>
      <c r="D32" s="196"/>
      <c r="E32" s="69"/>
    </row>
    <row r="33" spans="1:5" ht="25.5">
      <c r="A33" s="67"/>
      <c r="B33" s="117" t="s">
        <v>553</v>
      </c>
      <c r="C33" s="140"/>
      <c r="D33" s="196"/>
      <c r="E33" s="69"/>
    </row>
    <row r="34" spans="1:5" ht="12.75">
      <c r="A34" s="67"/>
      <c r="B34" s="170" t="s">
        <v>489</v>
      </c>
      <c r="C34" s="171" t="s">
        <v>5</v>
      </c>
      <c r="D34" s="72">
        <v>46</v>
      </c>
      <c r="E34" s="69"/>
    </row>
    <row r="35" spans="1:5" ht="12.75">
      <c r="A35" s="67"/>
      <c r="B35" s="90"/>
      <c r="C35" s="21"/>
      <c r="D35" s="21"/>
      <c r="E35" s="18"/>
    </row>
    <row r="36" spans="1:6" ht="12.75">
      <c r="A36" s="83"/>
      <c r="B36" s="84"/>
      <c r="C36" s="85"/>
      <c r="D36" s="239"/>
      <c r="E36" s="342"/>
      <c r="F36" s="146"/>
    </row>
    <row r="37" spans="1:4" ht="12.75">
      <c r="A37" s="67"/>
      <c r="B37" s="58"/>
      <c r="C37" s="77"/>
      <c r="D37" s="2"/>
    </row>
    <row r="38" spans="1:6" ht="13.5">
      <c r="A38" s="67" t="s">
        <v>46</v>
      </c>
      <c r="B38" s="343" t="s">
        <v>558</v>
      </c>
      <c r="C38" s="77"/>
      <c r="D38" s="2"/>
      <c r="F38" s="22"/>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F46"/>
  <sheetViews>
    <sheetView zoomScale="130" zoomScaleNormal="130" zoomScaleSheetLayoutView="75" zoomScalePageLayoutView="0" workbookViewId="0" topLeftCell="A1">
      <selection activeCell="B1960" sqref="B196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30.140625" style="20"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ht="13.5" customHeight="1">
      <c r="A1" s="1099" t="s">
        <v>80</v>
      </c>
      <c r="B1" s="1100"/>
      <c r="C1" s="1100"/>
      <c r="E1" s="18"/>
      <c r="F1" s="19"/>
    </row>
    <row r="2" spans="1:6" ht="12.75" customHeight="1">
      <c r="A2" s="1100"/>
      <c r="B2" s="1100"/>
      <c r="C2" s="1100"/>
      <c r="E2" s="18"/>
      <c r="F2" s="22"/>
    </row>
    <row r="3" spans="1:6" ht="13.5">
      <c r="A3" s="23"/>
      <c r="B3" s="23"/>
      <c r="C3" s="23"/>
      <c r="E3" s="18"/>
      <c r="F3" s="22"/>
    </row>
    <row r="4" spans="1:6" ht="13.5">
      <c r="A4" s="24" t="s">
        <v>111</v>
      </c>
      <c r="B4" s="25" t="s">
        <v>24</v>
      </c>
      <c r="C4" s="26"/>
      <c r="D4" s="27"/>
      <c r="E4" s="28"/>
      <c r="F4" s="29"/>
    </row>
    <row r="5" spans="1:6" ht="13.5">
      <c r="A5" s="30"/>
      <c r="B5" s="30"/>
      <c r="C5" s="23"/>
      <c r="E5" s="18"/>
      <c r="F5" s="22"/>
    </row>
    <row r="6" spans="1:6" ht="13.5">
      <c r="A6" s="31" t="s">
        <v>12</v>
      </c>
      <c r="B6" s="32" t="s">
        <v>112</v>
      </c>
      <c r="C6" s="23"/>
      <c r="E6" s="18"/>
      <c r="F6" s="22"/>
    </row>
    <row r="7" spans="1:6" ht="13.5">
      <c r="A7" s="31"/>
      <c r="B7" s="32"/>
      <c r="C7" s="23"/>
      <c r="E7" s="18"/>
      <c r="F7" s="22"/>
    </row>
    <row r="8" spans="1:6" ht="13.5">
      <c r="A8" s="31" t="s">
        <v>13</v>
      </c>
      <c r="B8" s="32" t="s">
        <v>113</v>
      </c>
      <c r="C8" s="23"/>
      <c r="E8" s="18"/>
      <c r="F8" s="22"/>
    </row>
    <row r="9" spans="1:6" ht="13.5">
      <c r="A9" s="31"/>
      <c r="B9" s="32"/>
      <c r="C9" s="23"/>
      <c r="E9" s="18"/>
      <c r="F9" s="22"/>
    </row>
    <row r="10" spans="1:6" ht="13.5">
      <c r="A10" s="31" t="s">
        <v>14</v>
      </c>
      <c r="B10" s="32" t="s">
        <v>114</v>
      </c>
      <c r="C10" s="23"/>
      <c r="E10" s="18"/>
      <c r="F10" s="22"/>
    </row>
    <row r="11" spans="1:6" ht="13.5">
      <c r="A11" s="31"/>
      <c r="B11" s="32"/>
      <c r="C11" s="23"/>
      <c r="E11" s="18"/>
      <c r="F11" s="22"/>
    </row>
    <row r="12" spans="1:6" ht="13.5">
      <c r="A12" s="31" t="s">
        <v>15</v>
      </c>
      <c r="B12" s="32" t="s">
        <v>59</v>
      </c>
      <c r="C12" s="23"/>
      <c r="E12" s="18"/>
      <c r="F12" s="22"/>
    </row>
    <row r="13" spans="1:6" ht="13.5">
      <c r="A13" s="31"/>
      <c r="B13" s="32"/>
      <c r="C13" s="23"/>
      <c r="E13" s="18"/>
      <c r="F13" s="22"/>
    </row>
    <row r="14" spans="1:6" ht="13.5">
      <c r="A14" s="31" t="s">
        <v>16</v>
      </c>
      <c r="B14" s="32" t="s">
        <v>58</v>
      </c>
      <c r="C14" s="23"/>
      <c r="E14" s="18"/>
      <c r="F14" s="22"/>
    </row>
    <row r="15" spans="1:6" ht="13.5">
      <c r="A15" s="33"/>
      <c r="B15" s="33"/>
      <c r="C15" s="23"/>
      <c r="E15" s="18"/>
      <c r="F15" s="22"/>
    </row>
    <row r="16" spans="1:6" ht="13.5">
      <c r="A16" s="34" t="s">
        <v>25</v>
      </c>
      <c r="B16" s="25" t="s">
        <v>26</v>
      </c>
      <c r="C16" s="26"/>
      <c r="D16" s="27"/>
      <c r="E16" s="28"/>
      <c r="F16" s="29"/>
    </row>
    <row r="17" spans="1:6" ht="13.5">
      <c r="A17" s="33"/>
      <c r="B17" s="33"/>
      <c r="C17" s="23"/>
      <c r="E17" s="18"/>
      <c r="F17" s="22"/>
    </row>
    <row r="18" spans="1:6" ht="13.5">
      <c r="A18" s="31" t="s">
        <v>17</v>
      </c>
      <c r="B18" s="32" t="s">
        <v>115</v>
      </c>
      <c r="C18" s="23"/>
      <c r="E18" s="18"/>
      <c r="F18" s="22"/>
    </row>
    <row r="19" spans="1:6" ht="13.5">
      <c r="A19" s="35"/>
      <c r="B19" s="36"/>
      <c r="C19" s="23"/>
      <c r="E19" s="18"/>
      <c r="F19" s="22"/>
    </row>
    <row r="20" spans="1:6" ht="13.5">
      <c r="A20" s="31" t="s">
        <v>18</v>
      </c>
      <c r="B20" s="32" t="s">
        <v>116</v>
      </c>
      <c r="C20" s="23"/>
      <c r="E20" s="18"/>
      <c r="F20" s="22"/>
    </row>
    <row r="21" spans="1:6" ht="13.5">
      <c r="A21" s="31"/>
      <c r="B21" s="32"/>
      <c r="C21" s="23"/>
      <c r="E21" s="18"/>
      <c r="F21" s="22"/>
    </row>
    <row r="22" spans="1:6" ht="13.5">
      <c r="A22" s="31" t="s">
        <v>19</v>
      </c>
      <c r="B22" s="32" t="s">
        <v>117</v>
      </c>
      <c r="C22" s="23"/>
      <c r="E22" s="18"/>
      <c r="F22" s="22"/>
    </row>
    <row r="23" spans="1:6" ht="13.5">
      <c r="A23" s="31"/>
      <c r="B23" s="32"/>
      <c r="C23" s="23"/>
      <c r="E23" s="18"/>
      <c r="F23" s="22"/>
    </row>
    <row r="24" spans="1:6" ht="13.5">
      <c r="A24" s="31" t="s">
        <v>20</v>
      </c>
      <c r="B24" s="32" t="s">
        <v>118</v>
      </c>
      <c r="C24" s="23"/>
      <c r="E24" s="18"/>
      <c r="F24" s="22"/>
    </row>
    <row r="25" spans="1:6" ht="13.5">
      <c r="A25" s="31"/>
      <c r="B25" s="32"/>
      <c r="C25" s="23"/>
      <c r="E25" s="18"/>
      <c r="F25" s="22"/>
    </row>
    <row r="26" spans="1:6" ht="13.5">
      <c r="A26" s="31" t="s">
        <v>21</v>
      </c>
      <c r="B26" s="32" t="s">
        <v>119</v>
      </c>
      <c r="C26" s="23"/>
      <c r="E26" s="18"/>
      <c r="F26" s="22"/>
    </row>
    <row r="27" spans="1:6" ht="13.5">
      <c r="A27" s="31"/>
      <c r="B27" s="32"/>
      <c r="C27" s="23"/>
      <c r="E27" s="18"/>
      <c r="F27" s="22"/>
    </row>
    <row r="28" spans="1:6" ht="13.5">
      <c r="A28" s="31" t="s">
        <v>22</v>
      </c>
      <c r="B28" s="32" t="s">
        <v>73</v>
      </c>
      <c r="C28" s="23"/>
      <c r="E28" s="18"/>
      <c r="F28" s="22"/>
    </row>
    <row r="29" spans="1:6" ht="13.5">
      <c r="A29" s="23"/>
      <c r="B29" s="36"/>
      <c r="C29" s="23"/>
      <c r="E29" s="18"/>
      <c r="F29" s="22"/>
    </row>
    <row r="30" spans="1:6" ht="13.5">
      <c r="A30" s="31" t="s">
        <v>32</v>
      </c>
      <c r="B30" s="32" t="s">
        <v>120</v>
      </c>
      <c r="C30" s="23"/>
      <c r="E30" s="18"/>
      <c r="F30" s="22"/>
    </row>
    <row r="31" spans="1:6" ht="13.5">
      <c r="A31" s="31"/>
      <c r="B31" s="32"/>
      <c r="C31" s="23"/>
      <c r="E31" s="18"/>
      <c r="F31" s="22"/>
    </row>
    <row r="32" spans="1:6" ht="13.5">
      <c r="A32" s="31" t="s">
        <v>33</v>
      </c>
      <c r="B32" s="32" t="s">
        <v>121</v>
      </c>
      <c r="C32" s="23"/>
      <c r="E32" s="18"/>
      <c r="F32" s="22"/>
    </row>
    <row r="33" spans="1:6" ht="13.5">
      <c r="A33" s="30"/>
      <c r="B33" s="32"/>
      <c r="C33" s="23"/>
      <c r="E33" s="18"/>
      <c r="F33" s="22"/>
    </row>
    <row r="34" spans="1:6" ht="13.5">
      <c r="A34" s="31" t="s">
        <v>34</v>
      </c>
      <c r="B34" s="32" t="s">
        <v>122</v>
      </c>
      <c r="C34" s="23"/>
      <c r="E34" s="18"/>
      <c r="F34" s="22"/>
    </row>
    <row r="35" spans="1:6" ht="13.5">
      <c r="A35" s="31"/>
      <c r="B35" s="32"/>
      <c r="C35" s="23"/>
      <c r="E35" s="18"/>
      <c r="F35" s="22"/>
    </row>
    <row r="36" spans="1:6" ht="13.5">
      <c r="A36" s="31" t="s">
        <v>51</v>
      </c>
      <c r="B36" s="32" t="s">
        <v>123</v>
      </c>
      <c r="C36" s="23"/>
      <c r="E36" s="18"/>
      <c r="F36" s="22"/>
    </row>
    <row r="37" spans="1:6" ht="13.5">
      <c r="A37" s="31"/>
      <c r="B37" s="32"/>
      <c r="C37" s="23"/>
      <c r="E37" s="18"/>
      <c r="F37" s="22"/>
    </row>
    <row r="38" spans="1:6" ht="13.5">
      <c r="A38" s="31" t="s">
        <v>45</v>
      </c>
      <c r="B38" s="32" t="s">
        <v>60</v>
      </c>
      <c r="C38" s="23"/>
      <c r="E38" s="18"/>
      <c r="F38" s="22"/>
    </row>
    <row r="39" spans="1:6" ht="13.5">
      <c r="A39" s="31"/>
      <c r="B39" s="32"/>
      <c r="C39" s="23"/>
      <c r="E39" s="18"/>
      <c r="F39" s="22"/>
    </row>
    <row r="40" spans="1:6" ht="13.5">
      <c r="A40" s="31" t="s">
        <v>46</v>
      </c>
      <c r="B40" s="32" t="s">
        <v>61</v>
      </c>
      <c r="C40" s="23"/>
      <c r="E40" s="18"/>
      <c r="F40" s="22"/>
    </row>
    <row r="41" spans="1:6" ht="13.5">
      <c r="A41" s="35"/>
      <c r="B41" s="36"/>
      <c r="C41" s="23"/>
      <c r="E41" s="18"/>
      <c r="F41" s="22"/>
    </row>
    <row r="42" spans="1:6" ht="13.5">
      <c r="A42" s="31" t="s">
        <v>47</v>
      </c>
      <c r="B42" s="32" t="s">
        <v>124</v>
      </c>
      <c r="C42" s="23"/>
      <c r="E42" s="18"/>
      <c r="F42" s="22"/>
    </row>
    <row r="43" spans="1:6" ht="13.5">
      <c r="A43" s="35"/>
      <c r="B43" s="36"/>
      <c r="C43" s="23"/>
      <c r="E43" s="18"/>
      <c r="F43" s="22"/>
    </row>
    <row r="44" spans="1:6" ht="13.5">
      <c r="A44" s="31" t="s">
        <v>52</v>
      </c>
      <c r="B44" s="32" t="s">
        <v>125</v>
      </c>
      <c r="C44" s="23"/>
      <c r="E44" s="18"/>
      <c r="F44" s="22"/>
    </row>
    <row r="45" spans="1:6" ht="13.5">
      <c r="A45" s="23"/>
      <c r="B45" s="36"/>
      <c r="C45" s="23"/>
      <c r="E45" s="18"/>
      <c r="F45" s="22"/>
    </row>
    <row r="46" spans="1:6" ht="13.5">
      <c r="A46" s="23"/>
      <c r="B46" s="36"/>
      <c r="C46" s="23"/>
      <c r="E46" s="18"/>
      <c r="F46" s="22"/>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20.xml><?xml version="1.0" encoding="utf-8"?>
<worksheet xmlns="http://schemas.openxmlformats.org/spreadsheetml/2006/main" xmlns:r="http://schemas.openxmlformats.org/officeDocument/2006/relationships">
  <sheetPr>
    <tabColor rgb="FFFF0000"/>
  </sheetPr>
  <dimension ref="A1:G17"/>
  <sheetViews>
    <sheetView view="pageBreakPreview" zoomScale="130" zoomScaleNormal="75" zoomScaleSheetLayoutView="130" zoomScalePageLayoutView="115" workbookViewId="0" topLeftCell="A1">
      <selection activeCell="B1960" sqref="B196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7" s="151" customFormat="1" ht="13.5" customHeight="1">
      <c r="A1" s="1099" t="s">
        <v>80</v>
      </c>
      <c r="B1" s="1100"/>
      <c r="C1" s="1100"/>
      <c r="D1" s="17"/>
      <c r="E1" s="18"/>
      <c r="F1" s="19"/>
      <c r="G1" s="149"/>
    </row>
    <row r="2" spans="1:7" s="127" customFormat="1" ht="12.75" customHeight="1">
      <c r="A2" s="1100"/>
      <c r="B2" s="1100"/>
      <c r="C2" s="1100"/>
      <c r="D2" s="17"/>
      <c r="E2" s="18"/>
      <c r="F2" s="22"/>
      <c r="G2" s="284"/>
    </row>
    <row r="3" spans="1:7" s="127" customFormat="1" ht="30.75" customHeight="1">
      <c r="A3" s="153" t="s">
        <v>126</v>
      </c>
      <c r="B3" s="154" t="s">
        <v>127</v>
      </c>
      <c r="C3" s="154" t="s">
        <v>128</v>
      </c>
      <c r="D3" s="155" t="s">
        <v>129</v>
      </c>
      <c r="E3" s="156" t="s">
        <v>130</v>
      </c>
      <c r="F3" s="157" t="s">
        <v>131</v>
      </c>
      <c r="G3" s="284"/>
    </row>
    <row r="4" spans="1:7" s="127" customFormat="1" ht="12.75">
      <c r="A4" s="231"/>
      <c r="B4" s="231"/>
      <c r="C4" s="231"/>
      <c r="D4" s="231"/>
      <c r="E4" s="231"/>
      <c r="F4" s="231"/>
      <c r="G4" s="284"/>
    </row>
    <row r="5" spans="1:6" ht="12.75">
      <c r="A5" s="61" t="s">
        <v>47</v>
      </c>
      <c r="B5" s="62" t="s">
        <v>559</v>
      </c>
      <c r="C5" s="332"/>
      <c r="D5" s="64"/>
      <c r="E5" s="65"/>
      <c r="F5" s="66"/>
    </row>
    <row r="6" spans="2:5" ht="12.75">
      <c r="B6" s="59"/>
      <c r="C6" s="60"/>
      <c r="E6" s="18"/>
    </row>
    <row r="7" spans="2:5" ht="12.75">
      <c r="B7" s="59"/>
      <c r="C7" s="60"/>
      <c r="E7" s="18"/>
    </row>
    <row r="8" spans="1:5" ht="65.25" customHeight="1">
      <c r="A8" s="67" t="s">
        <v>560</v>
      </c>
      <c r="B8" s="117" t="s">
        <v>561</v>
      </c>
      <c r="C8" s="341"/>
      <c r="D8" s="130"/>
      <c r="E8" s="18"/>
    </row>
    <row r="9" spans="1:5" ht="12.75">
      <c r="A9" s="167" t="s">
        <v>262</v>
      </c>
      <c r="B9" s="117" t="s">
        <v>562</v>
      </c>
      <c r="C9" s="344" t="s">
        <v>5</v>
      </c>
      <c r="D9" s="345">
        <v>50</v>
      </c>
      <c r="E9" s="18"/>
    </row>
    <row r="10" spans="1:5" ht="12.75">
      <c r="A10" s="167" t="s">
        <v>264</v>
      </c>
      <c r="B10" s="117" t="s">
        <v>563</v>
      </c>
      <c r="C10" s="344" t="s">
        <v>5</v>
      </c>
      <c r="D10" s="345">
        <v>19</v>
      </c>
      <c r="E10" s="18"/>
    </row>
    <row r="11" spans="2:5" ht="12.75">
      <c r="B11" s="120"/>
      <c r="C11" s="197"/>
      <c r="D11" s="130"/>
      <c r="E11" s="18"/>
    </row>
    <row r="12" spans="1:5" ht="69.75" customHeight="1">
      <c r="A12" s="67" t="s">
        <v>564</v>
      </c>
      <c r="B12" s="117" t="s">
        <v>565</v>
      </c>
      <c r="C12" s="341"/>
      <c r="D12" s="130"/>
      <c r="E12" s="18"/>
    </row>
    <row r="13" spans="2:5" ht="12.75">
      <c r="B13" s="120"/>
      <c r="C13" s="344" t="s">
        <v>6</v>
      </c>
      <c r="D13" s="345">
        <v>11</v>
      </c>
      <c r="E13" s="18"/>
    </row>
    <row r="14" spans="2:5" ht="12.75">
      <c r="B14" s="120"/>
      <c r="C14" s="341"/>
      <c r="D14" s="130"/>
      <c r="E14" s="18"/>
    </row>
    <row r="15" spans="1:6" s="121" customFormat="1" ht="12.75">
      <c r="A15" s="173"/>
      <c r="B15" s="174"/>
      <c r="C15" s="260"/>
      <c r="D15" s="261"/>
      <c r="E15" s="342"/>
      <c r="F15" s="146"/>
    </row>
    <row r="17" spans="1:6" s="121" customFormat="1" ht="13.5">
      <c r="A17" s="67" t="s">
        <v>47</v>
      </c>
      <c r="B17" s="343" t="s">
        <v>566</v>
      </c>
      <c r="C17" s="39"/>
      <c r="D17" s="17"/>
      <c r="E17" s="40"/>
      <c r="F17" s="22"/>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21.xml><?xml version="1.0" encoding="utf-8"?>
<worksheet xmlns="http://schemas.openxmlformats.org/spreadsheetml/2006/main" xmlns:r="http://schemas.openxmlformats.org/officeDocument/2006/relationships">
  <sheetPr>
    <tabColor rgb="FFFF0000"/>
  </sheetPr>
  <dimension ref="A1:G13"/>
  <sheetViews>
    <sheetView view="pageBreakPreview" zoomScale="130" zoomScaleNormal="75" zoomScaleSheetLayoutView="130" zoomScalePageLayoutView="115" workbookViewId="0" topLeftCell="A1">
      <selection activeCell="C30" sqref="C3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7" s="151" customFormat="1" ht="13.5" customHeight="1">
      <c r="A1" s="1099" t="s">
        <v>80</v>
      </c>
      <c r="B1" s="1100"/>
      <c r="C1" s="1100"/>
      <c r="D1" s="2"/>
      <c r="E1" s="3"/>
      <c r="F1" s="4"/>
      <c r="G1" s="149"/>
    </row>
    <row r="2" spans="1:7" s="127" customFormat="1" ht="12.75" customHeight="1">
      <c r="A2" s="1100"/>
      <c r="B2" s="1100"/>
      <c r="C2" s="1100"/>
      <c r="D2" s="2"/>
      <c r="E2" s="3"/>
      <c r="F2" s="6"/>
      <c r="G2" s="284"/>
    </row>
    <row r="3" spans="1:7" s="127" customFormat="1" ht="30.75" customHeight="1">
      <c r="A3" s="153" t="s">
        <v>126</v>
      </c>
      <c r="B3" s="154" t="s">
        <v>127</v>
      </c>
      <c r="C3" s="154" t="s">
        <v>128</v>
      </c>
      <c r="D3" s="155" t="s">
        <v>129</v>
      </c>
      <c r="E3" s="156" t="s">
        <v>130</v>
      </c>
      <c r="F3" s="157" t="s">
        <v>131</v>
      </c>
      <c r="G3" s="284"/>
    </row>
    <row r="4" spans="1:7" s="127" customFormat="1" ht="12.75">
      <c r="A4" s="231"/>
      <c r="B4" s="231"/>
      <c r="C4" s="231"/>
      <c r="D4" s="231"/>
      <c r="E4" s="231"/>
      <c r="F4" s="231"/>
      <c r="G4" s="284"/>
    </row>
    <row r="5" spans="1:6" ht="12.75">
      <c r="A5" s="61" t="s">
        <v>52</v>
      </c>
      <c r="B5" s="62" t="s">
        <v>125</v>
      </c>
      <c r="C5" s="332"/>
      <c r="D5" s="64"/>
      <c r="E5" s="65"/>
      <c r="F5" s="66"/>
    </row>
    <row r="6" spans="2:5" ht="12.75">
      <c r="B6" s="59"/>
      <c r="C6" s="60"/>
      <c r="E6" s="18"/>
    </row>
    <row r="7" spans="2:5" ht="12.75">
      <c r="B7" s="59"/>
      <c r="C7" s="60"/>
      <c r="E7" s="18"/>
    </row>
    <row r="8" spans="1:5" ht="30" customHeight="1">
      <c r="A8" s="67" t="s">
        <v>567</v>
      </c>
      <c r="B8" s="117" t="s">
        <v>568</v>
      </c>
      <c r="C8" s="341"/>
      <c r="D8" s="130"/>
      <c r="E8" s="18"/>
    </row>
    <row r="9" spans="1:5" ht="12.75">
      <c r="A9" s="169"/>
      <c r="B9" s="120"/>
      <c r="C9" s="344" t="s">
        <v>6</v>
      </c>
      <c r="D9" s="345">
        <v>1</v>
      </c>
      <c r="E9" s="18"/>
    </row>
    <row r="10" spans="2:5" ht="12.75">
      <c r="B10" s="120"/>
      <c r="C10" s="341"/>
      <c r="D10" s="130"/>
      <c r="E10" s="18"/>
    </row>
    <row r="11" spans="1:6" s="121" customFormat="1" ht="12.75">
      <c r="A11" s="173"/>
      <c r="B11" s="174"/>
      <c r="C11" s="260"/>
      <c r="D11" s="261"/>
      <c r="E11" s="342"/>
      <c r="F11" s="146"/>
    </row>
    <row r="13" spans="1:6" s="121" customFormat="1" ht="13.5">
      <c r="A13" s="67" t="s">
        <v>52</v>
      </c>
      <c r="B13" s="343" t="s">
        <v>569</v>
      </c>
      <c r="C13" s="39"/>
      <c r="D13" s="17"/>
      <c r="E13" s="40"/>
      <c r="F13" s="22"/>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22.xml><?xml version="1.0" encoding="utf-8"?>
<worksheet xmlns="http://schemas.openxmlformats.org/spreadsheetml/2006/main" xmlns:r="http://schemas.openxmlformats.org/officeDocument/2006/relationships">
  <sheetPr>
    <tabColor rgb="FFFF0000"/>
  </sheetPr>
  <dimension ref="A1:F50"/>
  <sheetViews>
    <sheetView view="pageBreakPreview" zoomScale="120" zoomScaleNormal="75" zoomScaleSheetLayoutView="120" zoomScalePageLayoutView="0" workbookViewId="0" topLeftCell="A1">
      <selection activeCell="C30" sqref="C30"/>
    </sheetView>
  </sheetViews>
  <sheetFormatPr defaultColWidth="9.140625" defaultRowHeight="12.75"/>
  <cols>
    <col min="1" max="1" width="4.7109375" style="37" customWidth="1"/>
    <col min="2" max="2" width="40.7109375" style="38" customWidth="1"/>
    <col min="3" max="3" width="8.7109375" style="39" customWidth="1"/>
    <col min="4" max="4" width="7.7109375" style="17" customWidth="1"/>
    <col min="5" max="5" width="12.8515625" style="40" customWidth="1"/>
    <col min="6" max="6" width="14.421875" style="41" customWidth="1"/>
    <col min="7" max="7" width="30.140625" style="20"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ht="13.5" customHeight="1">
      <c r="A1" s="1099" t="s">
        <v>80</v>
      </c>
      <c r="B1" s="1100"/>
      <c r="C1" s="1100"/>
      <c r="E1" s="18"/>
      <c r="F1" s="19"/>
    </row>
    <row r="2" spans="1:6" ht="12.75" customHeight="1">
      <c r="A2" s="1100"/>
      <c r="B2" s="1100"/>
      <c r="C2" s="1100"/>
      <c r="E2" s="18"/>
      <c r="F2" s="22"/>
    </row>
    <row r="3" spans="1:6" ht="13.5">
      <c r="A3" s="23"/>
      <c r="B3" s="23"/>
      <c r="C3" s="23"/>
      <c r="E3" s="18"/>
      <c r="F3" s="22"/>
    </row>
    <row r="4" spans="1:6" ht="13.5">
      <c r="A4" s="30"/>
      <c r="B4" s="1104" t="s">
        <v>7</v>
      </c>
      <c r="C4" s="1104"/>
      <c r="D4" s="1104"/>
      <c r="E4" s="3"/>
      <c r="F4" s="6"/>
    </row>
    <row r="5" spans="1:6" ht="13.5">
      <c r="A5" s="30"/>
      <c r="B5" s="30"/>
      <c r="C5" s="30"/>
      <c r="D5" s="2"/>
      <c r="E5" s="3"/>
      <c r="F5" s="6"/>
    </row>
    <row r="6" spans="1:6" ht="13.5">
      <c r="A6" s="24" t="s">
        <v>111</v>
      </c>
      <c r="B6" s="25" t="s">
        <v>24</v>
      </c>
      <c r="C6" s="346"/>
      <c r="D6" s="347"/>
      <c r="E6" s="348"/>
      <c r="F6" s="349"/>
    </row>
    <row r="7" spans="1:6" ht="13.5">
      <c r="A7" s="30"/>
      <c r="B7" s="30"/>
      <c r="C7" s="30"/>
      <c r="D7" s="2"/>
      <c r="E7" s="3"/>
      <c r="F7" s="6"/>
    </row>
    <row r="8" spans="1:6" ht="13.5">
      <c r="A8" s="31" t="s">
        <v>12</v>
      </c>
      <c r="B8" s="350" t="s">
        <v>112</v>
      </c>
      <c r="C8" s="30"/>
      <c r="D8" s="2"/>
      <c r="E8" s="3"/>
      <c r="F8" s="320"/>
    </row>
    <row r="9" spans="1:6" ht="13.5">
      <c r="A9" s="31" t="s">
        <v>13</v>
      </c>
      <c r="B9" s="350" t="s">
        <v>113</v>
      </c>
      <c r="C9" s="30"/>
      <c r="D9" s="2"/>
      <c r="E9" s="3"/>
      <c r="F9" s="213"/>
    </row>
    <row r="10" spans="1:6" ht="13.5">
      <c r="A10" s="31" t="s">
        <v>14</v>
      </c>
      <c r="B10" s="350" t="s">
        <v>114</v>
      </c>
      <c r="C10" s="30"/>
      <c r="D10" s="2"/>
      <c r="E10" s="3"/>
      <c r="F10" s="213"/>
    </row>
    <row r="11" spans="1:6" ht="13.5">
      <c r="A11" s="31" t="s">
        <v>15</v>
      </c>
      <c r="B11" s="350" t="s">
        <v>59</v>
      </c>
      <c r="C11" s="30"/>
      <c r="D11" s="2"/>
      <c r="E11" s="3"/>
      <c r="F11" s="213"/>
    </row>
    <row r="12" spans="1:6" ht="13.5">
      <c r="A12" s="31" t="s">
        <v>16</v>
      </c>
      <c r="B12" s="350" t="s">
        <v>58</v>
      </c>
      <c r="C12" s="30"/>
      <c r="D12" s="2"/>
      <c r="E12" s="3"/>
      <c r="F12" s="213"/>
    </row>
    <row r="13" spans="1:6" ht="13.5">
      <c r="A13" s="351"/>
      <c r="B13" s="352"/>
      <c r="C13" s="353"/>
      <c r="D13" s="354"/>
      <c r="E13" s="355" t="s">
        <v>38</v>
      </c>
      <c r="F13" s="356"/>
    </row>
    <row r="14" spans="1:6" ht="13.5">
      <c r="A14" s="33"/>
      <c r="B14" s="33"/>
      <c r="C14" s="30"/>
      <c r="D14" s="2"/>
      <c r="E14" s="3"/>
      <c r="F14" s="357"/>
    </row>
    <row r="15" spans="1:6" ht="13.5">
      <c r="A15" s="34" t="s">
        <v>25</v>
      </c>
      <c r="B15" s="358" t="s">
        <v>26</v>
      </c>
      <c r="C15" s="346"/>
      <c r="D15" s="347"/>
      <c r="E15" s="348"/>
      <c r="F15" s="359"/>
    </row>
    <row r="16" spans="1:6" ht="13.5">
      <c r="A16" s="314"/>
      <c r="B16" s="314"/>
      <c r="C16" s="23"/>
      <c r="E16" s="18"/>
      <c r="F16" s="360"/>
    </row>
    <row r="17" spans="1:6" ht="13.5">
      <c r="A17" s="31" t="s">
        <v>17</v>
      </c>
      <c r="B17" s="350" t="s">
        <v>115</v>
      </c>
      <c r="C17" s="23"/>
      <c r="E17" s="18"/>
      <c r="F17" s="99"/>
    </row>
    <row r="18" spans="1:6" ht="13.5">
      <c r="A18" s="31" t="s">
        <v>18</v>
      </c>
      <c r="B18" s="350" t="s">
        <v>116</v>
      </c>
      <c r="C18" s="23"/>
      <c r="E18" s="18"/>
      <c r="F18" s="99"/>
    </row>
    <row r="19" spans="1:6" ht="13.5">
      <c r="A19" s="31" t="s">
        <v>19</v>
      </c>
      <c r="B19" s="350" t="s">
        <v>117</v>
      </c>
      <c r="C19" s="23"/>
      <c r="E19" s="18"/>
      <c r="F19" s="99"/>
    </row>
    <row r="20" spans="1:6" ht="13.5">
      <c r="A20" s="31" t="s">
        <v>20</v>
      </c>
      <c r="B20" s="350" t="s">
        <v>118</v>
      </c>
      <c r="C20" s="23"/>
      <c r="E20" s="18"/>
      <c r="F20" s="99"/>
    </row>
    <row r="21" spans="1:6" ht="13.5">
      <c r="A21" s="31" t="s">
        <v>21</v>
      </c>
      <c r="B21" s="350" t="s">
        <v>119</v>
      </c>
      <c r="C21" s="23"/>
      <c r="E21" s="18"/>
      <c r="F21" s="99"/>
    </row>
    <row r="22" spans="1:6" ht="13.5">
      <c r="A22" s="31" t="s">
        <v>22</v>
      </c>
      <c r="B22" s="350" t="s">
        <v>73</v>
      </c>
      <c r="C22" s="23"/>
      <c r="E22" s="18"/>
      <c r="F22" s="99"/>
    </row>
    <row r="23" spans="1:6" ht="13.5">
      <c r="A23" s="31" t="s">
        <v>32</v>
      </c>
      <c r="B23" s="350" t="s">
        <v>120</v>
      </c>
      <c r="C23" s="23"/>
      <c r="E23" s="18"/>
      <c r="F23" s="99"/>
    </row>
    <row r="24" spans="1:6" ht="13.5">
      <c r="A24" s="31" t="s">
        <v>33</v>
      </c>
      <c r="B24" s="350" t="s">
        <v>121</v>
      </c>
      <c r="C24" s="23"/>
      <c r="E24" s="18"/>
      <c r="F24" s="99"/>
    </row>
    <row r="25" spans="1:6" ht="13.5">
      <c r="A25" s="31" t="s">
        <v>34</v>
      </c>
      <c r="B25" s="350" t="s">
        <v>122</v>
      </c>
      <c r="C25" s="23"/>
      <c r="E25" s="18"/>
      <c r="F25" s="99"/>
    </row>
    <row r="26" spans="1:6" ht="13.5">
      <c r="A26" s="31" t="s">
        <v>51</v>
      </c>
      <c r="B26" s="350" t="s">
        <v>123</v>
      </c>
      <c r="C26" s="23"/>
      <c r="E26" s="18"/>
      <c r="F26" s="99"/>
    </row>
    <row r="27" spans="1:6" ht="13.5">
      <c r="A27" s="31" t="s">
        <v>45</v>
      </c>
      <c r="B27" s="350" t="s">
        <v>60</v>
      </c>
      <c r="C27" s="23"/>
      <c r="E27" s="18"/>
      <c r="F27" s="99"/>
    </row>
    <row r="28" spans="1:6" ht="13.5">
      <c r="A28" s="31" t="s">
        <v>46</v>
      </c>
      <c r="B28" s="350" t="s">
        <v>61</v>
      </c>
      <c r="C28" s="23"/>
      <c r="E28" s="18"/>
      <c r="F28" s="99"/>
    </row>
    <row r="29" spans="1:6" ht="13.5">
      <c r="A29" s="31" t="s">
        <v>47</v>
      </c>
      <c r="B29" s="350" t="s">
        <v>124</v>
      </c>
      <c r="C29" s="30"/>
      <c r="D29" s="2"/>
      <c r="E29" s="3"/>
      <c r="F29" s="213"/>
    </row>
    <row r="30" spans="1:6" ht="13.5">
      <c r="A30" s="31" t="s">
        <v>52</v>
      </c>
      <c r="B30" s="350" t="s">
        <v>125</v>
      </c>
      <c r="C30" s="30"/>
      <c r="D30" s="2"/>
      <c r="E30" s="3"/>
      <c r="F30" s="213"/>
    </row>
    <row r="31" spans="1:6" ht="13.5">
      <c r="A31" s="351"/>
      <c r="B31" s="352"/>
      <c r="C31" s="353"/>
      <c r="D31" s="354"/>
      <c r="E31" s="355" t="s">
        <v>38</v>
      </c>
      <c r="F31" s="356"/>
    </row>
    <row r="32" spans="1:6" ht="13.5">
      <c r="A32" s="30"/>
      <c r="B32" s="21"/>
      <c r="C32" s="30"/>
      <c r="D32" s="2"/>
      <c r="E32" s="3"/>
      <c r="F32" s="361"/>
    </row>
    <row r="33" spans="1:6" ht="13.5">
      <c r="A33" s="31"/>
      <c r="B33" s="308"/>
      <c r="C33" s="30"/>
      <c r="D33" s="2"/>
      <c r="E33" s="3"/>
      <c r="F33" s="361"/>
    </row>
    <row r="34" spans="1:6" ht="13.5">
      <c r="A34" s="31"/>
      <c r="B34" s="362" t="s">
        <v>570</v>
      </c>
      <c r="C34" s="30"/>
      <c r="D34" s="2"/>
      <c r="E34" s="3"/>
      <c r="F34" s="363"/>
    </row>
    <row r="35" spans="1:6" ht="13.5">
      <c r="A35" s="31"/>
      <c r="B35" s="362" t="s">
        <v>571</v>
      </c>
      <c r="C35" s="30"/>
      <c r="D35" s="2"/>
      <c r="E35" s="364">
        <v>0.25</v>
      </c>
      <c r="F35" s="363"/>
    </row>
    <row r="36" spans="1:6" ht="13.5">
      <c r="A36" s="31"/>
      <c r="B36" s="362" t="s">
        <v>572</v>
      </c>
      <c r="C36" s="30"/>
      <c r="D36" s="2"/>
      <c r="E36" s="3"/>
      <c r="F36" s="363"/>
    </row>
    <row r="37" spans="1:6" ht="13.5">
      <c r="A37" s="31"/>
      <c r="B37" s="308"/>
      <c r="C37" s="30"/>
      <c r="D37" s="2"/>
      <c r="E37" s="3"/>
      <c r="F37" s="363"/>
    </row>
    <row r="38" spans="1:6" ht="13.5">
      <c r="A38" s="31"/>
      <c r="B38" s="308"/>
      <c r="C38" s="30"/>
      <c r="D38" s="2"/>
      <c r="E38" s="3"/>
      <c r="F38" s="363"/>
    </row>
    <row r="39" spans="1:6" ht="12.75">
      <c r="A39" s="365"/>
      <c r="B39" s="170" t="s">
        <v>573</v>
      </c>
      <c r="C39" s="1105" t="s">
        <v>574</v>
      </c>
      <c r="D39" s="1105"/>
      <c r="E39" s="1105"/>
      <c r="F39" s="366"/>
    </row>
    <row r="40" spans="1:6" ht="12.75">
      <c r="A40" s="365"/>
      <c r="B40" s="170"/>
      <c r="C40" s="1106" t="s">
        <v>575</v>
      </c>
      <c r="D40" s="1106"/>
      <c r="E40" s="1106"/>
      <c r="F40" s="366"/>
    </row>
    <row r="41" spans="1:6" ht="12.75">
      <c r="A41" s="367"/>
      <c r="B41" s="368"/>
      <c r="C41" s="369"/>
      <c r="D41" s="370"/>
      <c r="E41" s="370"/>
      <c r="F41" s="370"/>
    </row>
    <row r="42" spans="1:6" ht="12.75">
      <c r="A42" s="367"/>
      <c r="B42" s="368"/>
      <c r="C42" s="369"/>
      <c r="D42" s="370"/>
      <c r="E42" s="370"/>
      <c r="F42" s="370"/>
    </row>
    <row r="43" spans="1:6" ht="13.5">
      <c r="A43" s="35"/>
      <c r="B43" s="371"/>
      <c r="C43" s="23"/>
      <c r="E43" s="18"/>
      <c r="F43" s="244"/>
    </row>
    <row r="44" spans="1:6" ht="13.5">
      <c r="A44" s="35"/>
      <c r="B44" s="371"/>
      <c r="C44" s="23"/>
      <c r="E44" s="18"/>
      <c r="F44" s="244"/>
    </row>
    <row r="45" spans="1:6" ht="13.5">
      <c r="A45" s="35"/>
      <c r="B45" s="371"/>
      <c r="C45" s="23"/>
      <c r="E45" s="18"/>
      <c r="F45" s="244"/>
    </row>
    <row r="46" spans="1:6" ht="12.75">
      <c r="A46" s="35"/>
      <c r="B46" s="371"/>
      <c r="C46" s="1103"/>
      <c r="D46" s="1103"/>
      <c r="E46" s="1103"/>
      <c r="F46" s="22"/>
    </row>
    <row r="47" spans="1:6" ht="12.75">
      <c r="A47" s="35"/>
      <c r="B47" s="371"/>
      <c r="C47" s="1103"/>
      <c r="D47" s="1103"/>
      <c r="E47" s="1103"/>
      <c r="F47" s="22"/>
    </row>
    <row r="48" spans="1:6" ht="13.5">
      <c r="A48" s="35"/>
      <c r="B48" s="371"/>
      <c r="C48" s="23"/>
      <c r="D48" s="372"/>
      <c r="E48" s="372"/>
      <c r="F48" s="22"/>
    </row>
    <row r="49" spans="1:6" ht="13.5">
      <c r="A49" s="23"/>
      <c r="B49" s="36"/>
      <c r="C49" s="23"/>
      <c r="E49" s="18"/>
      <c r="F49" s="22"/>
    </row>
    <row r="50" spans="1:6" ht="13.5">
      <c r="A50" s="23"/>
      <c r="B50" s="36"/>
      <c r="C50" s="23"/>
      <c r="E50" s="18"/>
      <c r="F50" s="22"/>
    </row>
  </sheetData>
  <sheetProtection selectLockedCells="1"/>
  <mergeCells count="6">
    <mergeCell ref="C47:E47"/>
    <mergeCell ref="A1:C2"/>
    <mergeCell ref="B4:D4"/>
    <mergeCell ref="C39:E39"/>
    <mergeCell ref="C40:E40"/>
    <mergeCell ref="C46:E46"/>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23.xml><?xml version="1.0" encoding="utf-8"?>
<worksheet xmlns="http://schemas.openxmlformats.org/spreadsheetml/2006/main" xmlns:r="http://schemas.openxmlformats.org/officeDocument/2006/relationships">
  <dimension ref="A1:H60"/>
  <sheetViews>
    <sheetView view="pageBreakPreview" zoomScale="85" zoomScaleSheetLayoutView="85" zoomScalePageLayoutView="0" workbookViewId="0" topLeftCell="A1">
      <selection activeCell="C30" sqref="C30"/>
    </sheetView>
  </sheetViews>
  <sheetFormatPr defaultColWidth="9.140625" defaultRowHeight="12.75"/>
  <cols>
    <col min="1" max="1" width="6.7109375" style="379" customWidth="1"/>
    <col min="2" max="2" width="51.140625" style="453" customWidth="1"/>
    <col min="3" max="3" width="6.28125" style="454" customWidth="1"/>
    <col min="4" max="4" width="9.421875" style="455" customWidth="1"/>
    <col min="5" max="5" width="12.8515625" style="456" customWidth="1"/>
    <col min="6" max="6" width="18.8515625" style="457" bestFit="1" customWidth="1"/>
    <col min="7" max="16384" width="9.140625" style="378" customWidth="1"/>
  </cols>
  <sheetData>
    <row r="1" spans="1:8" s="422" customFormat="1" ht="16.5" customHeight="1">
      <c r="A1" s="387"/>
      <c r="B1" s="387"/>
      <c r="C1" s="387"/>
      <c r="D1" s="409"/>
      <c r="E1" s="409"/>
      <c r="F1" s="409"/>
      <c r="G1" s="377"/>
      <c r="H1" s="377"/>
    </row>
    <row r="2" spans="1:8" s="422" customFormat="1" ht="18.75" customHeight="1">
      <c r="A2" s="376"/>
      <c r="B2" s="376"/>
      <c r="C2" s="376"/>
      <c r="D2" s="375" t="s">
        <v>578</v>
      </c>
      <c r="E2" s="375"/>
      <c r="F2" s="375"/>
      <c r="G2" s="375"/>
      <c r="H2" s="375"/>
    </row>
    <row r="3" spans="1:8" s="422" customFormat="1" ht="18.75" customHeight="1">
      <c r="A3" s="376"/>
      <c r="B3" s="376"/>
      <c r="C3" s="376"/>
      <c r="D3" s="375" t="s">
        <v>577</v>
      </c>
      <c r="E3" s="375"/>
      <c r="F3" s="375"/>
      <c r="G3" s="375"/>
      <c r="H3" s="375"/>
    </row>
    <row r="4" spans="1:8" s="422" customFormat="1" ht="15">
      <c r="A4" s="374"/>
      <c r="B4" s="374"/>
      <c r="C4" s="374"/>
      <c r="D4" s="375" t="s">
        <v>576</v>
      </c>
      <c r="E4" s="375"/>
      <c r="F4" s="375"/>
      <c r="G4" s="375"/>
      <c r="H4" s="375"/>
    </row>
    <row r="5" spans="1:8" s="422" customFormat="1" ht="15">
      <c r="A5" s="1108"/>
      <c r="B5" s="1108"/>
      <c r="C5" s="1108"/>
      <c r="D5" s="410"/>
      <c r="E5" s="410"/>
      <c r="F5" s="410"/>
      <c r="G5" s="375"/>
      <c r="H5" s="375"/>
    </row>
    <row r="6" spans="1:8" s="422" customFormat="1" ht="15">
      <c r="A6" s="388"/>
      <c r="B6" s="389"/>
      <c r="C6" s="389"/>
      <c r="D6" s="389"/>
      <c r="E6" s="389"/>
      <c r="F6" s="390"/>
      <c r="G6" s="391"/>
      <c r="H6" s="392"/>
    </row>
    <row r="7" spans="1:8" s="422" customFormat="1" ht="15">
      <c r="A7" s="373"/>
      <c r="B7" s="428" t="s">
        <v>579</v>
      </c>
      <c r="C7" s="431"/>
      <c r="D7" s="431"/>
      <c r="E7" s="431"/>
      <c r="F7" s="432"/>
      <c r="G7" s="433"/>
      <c r="H7" s="434"/>
    </row>
    <row r="8" spans="1:8" s="422" customFormat="1" ht="15" customHeight="1">
      <c r="A8" s="435"/>
      <c r="B8" s="416" t="s">
        <v>580</v>
      </c>
      <c r="C8" s="436"/>
      <c r="D8" s="436"/>
      <c r="E8" s="436"/>
      <c r="F8" s="436"/>
      <c r="G8" s="436"/>
      <c r="H8" s="436"/>
    </row>
    <row r="9" spans="1:8" s="422" customFormat="1" ht="15" customHeight="1">
      <c r="A9" s="435"/>
      <c r="B9" s="416" t="s">
        <v>581</v>
      </c>
      <c r="C9" s="436"/>
      <c r="D9" s="436"/>
      <c r="E9" s="436"/>
      <c r="F9" s="436"/>
      <c r="G9" s="436"/>
      <c r="H9" s="436"/>
    </row>
    <row r="10" spans="1:8" s="422" customFormat="1" ht="15">
      <c r="A10" s="373"/>
      <c r="B10" s="431"/>
      <c r="C10" s="437"/>
      <c r="D10" s="437"/>
      <c r="E10" s="437"/>
      <c r="F10" s="437"/>
      <c r="G10" s="437"/>
      <c r="H10" s="437"/>
    </row>
    <row r="11" spans="1:8" s="422" customFormat="1" ht="15">
      <c r="A11" s="373"/>
      <c r="B11" s="428" t="s">
        <v>582</v>
      </c>
      <c r="C11" s="431"/>
      <c r="D11" s="431"/>
      <c r="E11" s="431"/>
      <c r="F11" s="432"/>
      <c r="G11" s="433"/>
      <c r="H11" s="434"/>
    </row>
    <row r="12" spans="1:8" s="422" customFormat="1" ht="15" customHeight="1">
      <c r="A12" s="435"/>
      <c r="B12" s="1109" t="s">
        <v>583</v>
      </c>
      <c r="C12" s="1109"/>
      <c r="D12" s="1109"/>
      <c r="E12" s="1109"/>
      <c r="F12" s="436"/>
      <c r="G12" s="436"/>
      <c r="H12" s="436"/>
    </row>
    <row r="13" spans="1:8" s="422" customFormat="1" ht="15">
      <c r="A13" s="388"/>
      <c r="B13" s="389"/>
      <c r="C13" s="389"/>
      <c r="D13" s="389"/>
      <c r="E13" s="389"/>
      <c r="F13" s="390"/>
      <c r="G13" s="391"/>
      <c r="H13" s="392"/>
    </row>
    <row r="14" spans="1:8" s="422" customFormat="1" ht="15.75">
      <c r="A14" s="393"/>
      <c r="B14" s="428" t="s">
        <v>584</v>
      </c>
      <c r="C14" s="393"/>
      <c r="D14" s="393"/>
      <c r="E14" s="393"/>
      <c r="F14" s="393"/>
      <c r="G14" s="393"/>
      <c r="H14" s="394"/>
    </row>
    <row r="15" spans="1:8" s="422" customFormat="1" ht="15" customHeight="1">
      <c r="A15" s="435"/>
      <c r="B15" s="416" t="s">
        <v>585</v>
      </c>
      <c r="C15" s="436"/>
      <c r="D15" s="436"/>
      <c r="E15" s="436"/>
      <c r="F15" s="436"/>
      <c r="G15" s="436"/>
      <c r="H15" s="436"/>
    </row>
    <row r="16" spans="1:7" s="422" customFormat="1" ht="15.75">
      <c r="A16" s="438"/>
      <c r="B16" s="439" t="s">
        <v>586</v>
      </c>
      <c r="C16" s="438"/>
      <c r="D16" s="438"/>
      <c r="E16" s="438"/>
      <c r="F16" s="440"/>
      <c r="G16" s="441"/>
    </row>
    <row r="17" spans="1:7" s="422" customFormat="1" ht="15.75">
      <c r="A17" s="442"/>
      <c r="B17" s="438"/>
      <c r="C17" s="438"/>
      <c r="D17" s="438"/>
      <c r="E17" s="438"/>
      <c r="F17" s="412"/>
      <c r="G17" s="441"/>
    </row>
    <row r="18" spans="1:7" s="422" customFormat="1" ht="15.75">
      <c r="A18" s="443"/>
      <c r="B18" s="428" t="s">
        <v>587</v>
      </c>
      <c r="C18" s="438"/>
      <c r="D18" s="438"/>
      <c r="E18" s="438"/>
      <c r="F18" s="440"/>
      <c r="G18" s="441"/>
    </row>
    <row r="19" spans="1:7" s="422" customFormat="1" ht="15.75">
      <c r="A19" s="443"/>
      <c r="B19" s="439" t="s">
        <v>588</v>
      </c>
      <c r="C19" s="438"/>
      <c r="D19" s="438"/>
      <c r="E19" s="438"/>
      <c r="F19" s="440"/>
      <c r="G19" s="441"/>
    </row>
    <row r="20" spans="1:7" s="422" customFormat="1" ht="15.75">
      <c r="A20" s="443"/>
      <c r="B20" s="438"/>
      <c r="C20" s="438"/>
      <c r="D20" s="438"/>
      <c r="E20" s="438"/>
      <c r="F20" s="440"/>
      <c r="G20" s="441"/>
    </row>
    <row r="21" spans="1:7" s="422" customFormat="1" ht="15.75">
      <c r="A21" s="443"/>
      <c r="B21" s="428" t="s">
        <v>589</v>
      </c>
      <c r="C21" s="438"/>
      <c r="D21" s="438"/>
      <c r="E21" s="438"/>
      <c r="F21" s="440"/>
      <c r="G21" s="441"/>
    </row>
    <row r="22" spans="1:7" s="422" customFormat="1" ht="15.75">
      <c r="A22" s="443"/>
      <c r="B22" s="439" t="s">
        <v>590</v>
      </c>
      <c r="C22" s="438"/>
      <c r="D22" s="438"/>
      <c r="E22" s="438"/>
      <c r="F22" s="440"/>
      <c r="G22" s="441"/>
    </row>
    <row r="23" spans="1:7" s="422" customFormat="1" ht="15.75">
      <c r="A23" s="438"/>
      <c r="B23" s="438"/>
      <c r="C23" s="438"/>
      <c r="D23" s="438"/>
      <c r="E23" s="438"/>
      <c r="F23" s="440"/>
      <c r="G23" s="441"/>
    </row>
    <row r="24" spans="1:7" s="422" customFormat="1" ht="15.75">
      <c r="A24" s="442"/>
      <c r="B24" s="438"/>
      <c r="C24" s="438"/>
      <c r="D24" s="438"/>
      <c r="E24" s="438"/>
      <c r="F24" s="412"/>
      <c r="G24" s="441"/>
    </row>
    <row r="25" spans="1:7" s="422" customFormat="1" ht="15.75">
      <c r="A25" s="438"/>
      <c r="B25" s="438"/>
      <c r="C25" s="438"/>
      <c r="D25" s="438"/>
      <c r="E25" s="438"/>
      <c r="F25" s="440"/>
      <c r="G25" s="441"/>
    </row>
    <row r="26" spans="1:8" s="422" customFormat="1" ht="18">
      <c r="A26" s="1110" t="s">
        <v>591</v>
      </c>
      <c r="B26" s="1110"/>
      <c r="C26" s="1110"/>
      <c r="D26" s="1110"/>
      <c r="E26" s="1110"/>
      <c r="F26" s="1110"/>
      <c r="G26" s="393"/>
      <c r="H26" s="393"/>
    </row>
    <row r="27" spans="1:8" s="422" customFormat="1" ht="18">
      <c r="A27" s="1110" t="s">
        <v>592</v>
      </c>
      <c r="B27" s="1110"/>
      <c r="C27" s="1110"/>
      <c r="D27" s="1110"/>
      <c r="E27" s="1110"/>
      <c r="F27" s="1110"/>
      <c r="G27" s="393"/>
      <c r="H27" s="393"/>
    </row>
    <row r="28" spans="1:8" s="422" customFormat="1" ht="14.25">
      <c r="A28" s="395"/>
      <c r="B28" s="396"/>
      <c r="C28" s="396"/>
      <c r="D28" s="396"/>
      <c r="E28" s="396"/>
      <c r="F28" s="397"/>
      <c r="G28" s="398"/>
      <c r="H28" s="399"/>
    </row>
    <row r="29" spans="1:7" s="422" customFormat="1" ht="15.75">
      <c r="A29" s="443"/>
      <c r="B29" s="438"/>
      <c r="C29" s="438"/>
      <c r="D29" s="438"/>
      <c r="E29" s="438"/>
      <c r="F29" s="440"/>
      <c r="G29" s="441"/>
    </row>
    <row r="30" spans="1:7" s="422" customFormat="1" ht="15.75">
      <c r="A30" s="400"/>
      <c r="B30" s="438"/>
      <c r="C30" s="438"/>
      <c r="D30" s="438"/>
      <c r="E30" s="438"/>
      <c r="F30" s="412"/>
      <c r="G30" s="441"/>
    </row>
    <row r="31" spans="1:7" s="422" customFormat="1" ht="15.75">
      <c r="A31" s="443"/>
      <c r="B31" s="438"/>
      <c r="C31" s="438"/>
      <c r="D31" s="438"/>
      <c r="E31" s="438"/>
      <c r="F31" s="440"/>
      <c r="G31" s="441"/>
    </row>
    <row r="32" spans="1:7" s="422" customFormat="1" ht="15.75">
      <c r="A32" s="443"/>
      <c r="B32" s="438"/>
      <c r="C32" s="438"/>
      <c r="D32" s="438"/>
      <c r="E32" s="438"/>
      <c r="F32" s="440"/>
      <c r="G32" s="441"/>
    </row>
    <row r="33" spans="1:7" s="422" customFormat="1" ht="15.75">
      <c r="A33" s="443"/>
      <c r="B33" s="438"/>
      <c r="C33" s="438"/>
      <c r="D33" s="438"/>
      <c r="E33" s="438"/>
      <c r="F33" s="440"/>
      <c r="G33" s="441"/>
    </row>
    <row r="34" spans="1:7" s="422" customFormat="1" ht="15.75">
      <c r="A34" s="443"/>
      <c r="B34" s="438"/>
      <c r="C34" s="438"/>
      <c r="D34" s="438"/>
      <c r="E34" s="438"/>
      <c r="F34" s="440"/>
      <c r="G34" s="441"/>
    </row>
    <row r="35" spans="1:7" s="422" customFormat="1" ht="15.75">
      <c r="A35" s="443"/>
      <c r="B35" s="438"/>
      <c r="C35" s="438"/>
      <c r="D35" s="438"/>
      <c r="E35" s="438"/>
      <c r="F35" s="440"/>
      <c r="G35" s="441"/>
    </row>
    <row r="36" spans="1:7" s="422" customFormat="1" ht="15.75">
      <c r="A36" s="443"/>
      <c r="B36" s="438"/>
      <c r="C36" s="438"/>
      <c r="D36" s="438"/>
      <c r="E36" s="438"/>
      <c r="F36" s="440"/>
      <c r="G36" s="441"/>
    </row>
    <row r="37" spans="1:7" s="422" customFormat="1" ht="15.75">
      <c r="A37" s="443"/>
      <c r="B37" s="438"/>
      <c r="C37" s="438"/>
      <c r="D37" s="438"/>
      <c r="E37" s="438"/>
      <c r="F37" s="440"/>
      <c r="G37" s="441"/>
    </row>
    <row r="38" spans="1:7" s="422" customFormat="1" ht="15.75">
      <c r="A38" s="443"/>
      <c r="B38" s="438"/>
      <c r="C38" s="438"/>
      <c r="D38" s="438"/>
      <c r="E38" s="438"/>
      <c r="F38" s="440"/>
      <c r="G38" s="441"/>
    </row>
    <row r="39" spans="1:7" s="422" customFormat="1" ht="15.75">
      <c r="A39" s="400"/>
      <c r="B39" s="438"/>
      <c r="C39" s="438"/>
      <c r="D39" s="438"/>
      <c r="E39" s="438"/>
      <c r="F39" s="412"/>
      <c r="G39" s="441"/>
    </row>
    <row r="40" spans="1:7" s="422" customFormat="1" ht="15.75">
      <c r="A40" s="438"/>
      <c r="B40" s="438"/>
      <c r="C40" s="438"/>
      <c r="D40" s="438"/>
      <c r="E40" s="438"/>
      <c r="F40" s="440"/>
      <c r="G40" s="441"/>
    </row>
    <row r="41" spans="1:7" s="422" customFormat="1" ht="15.75">
      <c r="A41" s="442"/>
      <c r="B41" s="438"/>
      <c r="C41" s="438"/>
      <c r="D41" s="438"/>
      <c r="E41" s="438"/>
      <c r="F41" s="412"/>
      <c r="G41" s="441"/>
    </row>
    <row r="42" spans="1:7" s="422" customFormat="1" ht="15.75">
      <c r="A42" s="438"/>
      <c r="B42" s="438"/>
      <c r="C42" s="438"/>
      <c r="D42" s="438"/>
      <c r="E42" s="438"/>
      <c r="F42" s="440"/>
      <c r="G42" s="441"/>
    </row>
    <row r="43" spans="1:7" s="422" customFormat="1" ht="15.75">
      <c r="A43" s="442"/>
      <c r="B43" s="438"/>
      <c r="C43" s="438"/>
      <c r="D43" s="438"/>
      <c r="E43" s="438"/>
      <c r="F43" s="412"/>
      <c r="G43" s="441"/>
    </row>
    <row r="44" spans="1:8" s="422" customFormat="1" ht="15.75">
      <c r="A44" s="442"/>
      <c r="B44" s="438"/>
      <c r="C44" s="438"/>
      <c r="D44" s="438"/>
      <c r="E44" s="438"/>
      <c r="F44" s="444"/>
      <c r="G44" s="445"/>
      <c r="H44" s="441"/>
    </row>
    <row r="45" spans="1:8" s="422" customFormat="1" ht="15.75">
      <c r="A45" s="442"/>
      <c r="B45" s="438"/>
      <c r="C45" s="438"/>
      <c r="D45" s="438"/>
      <c r="E45" s="438"/>
      <c r="F45" s="444"/>
      <c r="G45" s="445"/>
      <c r="H45" s="441"/>
    </row>
    <row r="46" spans="1:8" s="422" customFormat="1" ht="15.75">
      <c r="A46" s="438"/>
      <c r="C46" s="438"/>
      <c r="D46" s="438"/>
      <c r="E46" s="438"/>
      <c r="F46" s="444"/>
      <c r="G46" s="446"/>
      <c r="H46" s="441"/>
    </row>
    <row r="47" spans="1:8" s="422" customFormat="1" ht="15.75">
      <c r="A47" s="401"/>
      <c r="C47" s="447"/>
      <c r="D47" s="448"/>
      <c r="E47" s="447"/>
      <c r="F47" s="412"/>
      <c r="G47" s="448"/>
      <c r="H47" s="441"/>
    </row>
    <row r="48" spans="1:8" s="422" customFormat="1" ht="15.75">
      <c r="A48" s="401"/>
      <c r="C48" s="449"/>
      <c r="D48" s="450"/>
      <c r="E48" s="431"/>
      <c r="F48" s="412"/>
      <c r="G48" s="450"/>
      <c r="H48" s="441"/>
    </row>
    <row r="49" spans="1:8" s="422" customFormat="1" ht="15.75">
      <c r="A49" s="401"/>
      <c r="B49" s="428"/>
      <c r="C49" s="447"/>
      <c r="D49" s="448"/>
      <c r="E49" s="447"/>
      <c r="F49" s="412"/>
      <c r="G49" s="448"/>
      <c r="H49" s="441"/>
    </row>
    <row r="50" spans="1:8" s="422" customFormat="1" ht="15.75">
      <c r="A50" s="401"/>
      <c r="B50" s="448"/>
      <c r="C50" s="451"/>
      <c r="D50" s="450"/>
      <c r="E50" s="451"/>
      <c r="F50" s="412"/>
      <c r="G50" s="450"/>
      <c r="H50" s="441"/>
    </row>
    <row r="51" spans="1:8" s="422" customFormat="1" ht="15.75">
      <c r="A51" s="401"/>
      <c r="B51" s="448"/>
      <c r="C51" s="439"/>
      <c r="D51" s="439"/>
      <c r="E51" s="439"/>
      <c r="F51" s="412"/>
      <c r="G51" s="439"/>
      <c r="H51" s="441"/>
    </row>
    <row r="52" spans="1:8" s="422" customFormat="1" ht="14.25">
      <c r="A52" s="395"/>
      <c r="B52" s="404"/>
      <c r="C52" s="396"/>
      <c r="D52" s="396"/>
      <c r="E52" s="396"/>
      <c r="F52" s="397"/>
      <c r="G52" s="398"/>
      <c r="H52" s="399"/>
    </row>
    <row r="53" spans="1:8" s="422" customFormat="1" ht="15">
      <c r="A53" s="403"/>
      <c r="B53" s="448"/>
      <c r="C53" s="404"/>
      <c r="D53" s="405"/>
      <c r="E53" s="404"/>
      <c r="F53" s="406"/>
      <c r="G53" s="407"/>
      <c r="H53" s="408"/>
    </row>
    <row r="54" spans="1:8" s="422" customFormat="1" ht="14.25">
      <c r="A54" s="401"/>
      <c r="B54" s="428"/>
      <c r="C54" s="428"/>
      <c r="D54" s="1111"/>
      <c r="E54" s="1111"/>
      <c r="F54" s="1111"/>
      <c r="G54" s="452"/>
      <c r="H54" s="452"/>
    </row>
    <row r="55" spans="1:8" s="422" customFormat="1" ht="14.25">
      <c r="A55" s="403"/>
      <c r="B55" s="428"/>
      <c r="C55" s="428"/>
      <c r="D55" s="1111"/>
      <c r="E55" s="1111"/>
      <c r="F55" s="1111"/>
      <c r="G55" s="407"/>
      <c r="H55" s="408"/>
    </row>
    <row r="56" spans="1:8" s="422" customFormat="1" ht="12.75">
      <c r="A56" s="403"/>
      <c r="B56" s="404"/>
      <c r="C56" s="404"/>
      <c r="D56" s="405"/>
      <c r="E56" s="404"/>
      <c r="F56" s="406"/>
      <c r="G56" s="407"/>
      <c r="H56" s="408"/>
    </row>
    <row r="57" spans="1:8" s="422" customFormat="1" ht="12.75">
      <c r="A57" s="403"/>
      <c r="B57" s="1107"/>
      <c r="C57" s="1107"/>
      <c r="D57" s="1107"/>
      <c r="E57" s="1107"/>
      <c r="F57" s="1107"/>
      <c r="G57" s="407"/>
      <c r="H57" s="408"/>
    </row>
    <row r="58" spans="1:8" s="422" customFormat="1" ht="12.75">
      <c r="A58" s="403"/>
      <c r="B58" s="404"/>
      <c r="C58" s="404"/>
      <c r="D58" s="405"/>
      <c r="E58" s="404"/>
      <c r="F58" s="406"/>
      <c r="G58" s="407"/>
      <c r="H58" s="408"/>
    </row>
    <row r="59" spans="2:6" s="422" customFormat="1" ht="12.75">
      <c r="B59" s="404"/>
      <c r="C59" s="404"/>
      <c r="D59" s="405"/>
      <c r="E59" s="404"/>
      <c r="F59" s="406"/>
    </row>
    <row r="60" spans="2:3" s="422" customFormat="1" ht="15">
      <c r="B60" s="448"/>
      <c r="C60" s="418"/>
    </row>
    <row r="61" s="422" customFormat="1" ht="12.75"/>
  </sheetData>
  <sheetProtection/>
  <mergeCells count="7">
    <mergeCell ref="B57:F57"/>
    <mergeCell ref="A5:C5"/>
    <mergeCell ref="B12:E12"/>
    <mergeCell ref="A26:F26"/>
    <mergeCell ref="A27:F27"/>
    <mergeCell ref="D54:F54"/>
    <mergeCell ref="D55:F55"/>
  </mergeCells>
  <printOptions/>
  <pageMargins left="0.7" right="0.7" top="0.75" bottom="0.75" header="0.3" footer="0.3"/>
  <pageSetup horizontalDpi="600" verticalDpi="600" orientation="portrait" paperSize="9" scale="84" r:id="rId2"/>
  <drawing r:id="rId1"/>
</worksheet>
</file>

<file path=xl/worksheets/sheet24.xml><?xml version="1.0" encoding="utf-8"?>
<worksheet xmlns="http://schemas.openxmlformats.org/spreadsheetml/2006/main" xmlns:r="http://schemas.openxmlformats.org/officeDocument/2006/relationships">
  <dimension ref="A1:X29"/>
  <sheetViews>
    <sheetView view="pageBreakPreview" zoomScale="130" zoomScaleSheetLayoutView="130" zoomScalePageLayoutView="0" workbookViewId="0" topLeftCell="A1">
      <selection activeCell="C30" sqref="C30"/>
    </sheetView>
  </sheetViews>
  <sheetFormatPr defaultColWidth="9.140625" defaultRowHeight="12.75"/>
  <cols>
    <col min="1" max="2" width="2.7109375" style="422" customWidth="1"/>
    <col min="3" max="3" width="3.28125" style="422" customWidth="1"/>
    <col min="4" max="4" width="49.7109375" style="422" customWidth="1"/>
    <col min="5" max="5" width="4.7109375" style="422" customWidth="1"/>
    <col min="6" max="6" width="8.28125" style="422" customWidth="1"/>
    <col min="7" max="7" width="9.7109375" style="422" customWidth="1"/>
    <col min="8" max="8" width="10.7109375" style="422" customWidth="1"/>
    <col min="9" max="9" width="2.7109375" style="420" customWidth="1"/>
    <col min="10" max="10" width="8.7109375" style="422" customWidth="1"/>
    <col min="11" max="16384" width="9.140625" style="422" customWidth="1"/>
  </cols>
  <sheetData>
    <row r="1" spans="1:9" s="419" customFormat="1" ht="15.75" customHeight="1">
      <c r="A1" s="458"/>
      <c r="B1" s="458"/>
      <c r="C1" s="458"/>
      <c r="D1" s="458"/>
      <c r="E1" s="458"/>
      <c r="F1" s="458"/>
      <c r="G1" s="458"/>
      <c r="H1" s="458"/>
      <c r="I1" s="427"/>
    </row>
    <row r="2" spans="1:8" ht="12.75">
      <c r="A2" s="1124" t="s">
        <v>593</v>
      </c>
      <c r="B2" s="1125"/>
      <c r="C2" s="1125"/>
      <c r="D2" s="1125"/>
      <c r="E2" s="1125"/>
      <c r="F2" s="1125"/>
      <c r="G2" s="1125"/>
      <c r="H2" s="1125"/>
    </row>
    <row r="3" spans="1:8" ht="13.5" thickBot="1">
      <c r="A3" s="1126"/>
      <c r="B3" s="1126"/>
      <c r="C3" s="1126"/>
      <c r="D3" s="1126"/>
      <c r="E3" s="1126"/>
      <c r="F3" s="1126"/>
      <c r="G3" s="1126"/>
      <c r="H3" s="1126"/>
    </row>
    <row r="4" spans="1:8" ht="12.75">
      <c r="A4" s="459"/>
      <c r="B4" s="459"/>
      <c r="C4" s="459"/>
      <c r="D4" s="459"/>
      <c r="E4" s="459"/>
      <c r="F4" s="459"/>
      <c r="G4" s="459"/>
      <c r="H4" s="459"/>
    </row>
    <row r="5" spans="1:9" s="424" customFormat="1" ht="16.5" customHeight="1">
      <c r="A5" s="1127" t="s">
        <v>594</v>
      </c>
      <c r="B5" s="1128"/>
      <c r="C5" s="1128"/>
      <c r="D5" s="1128"/>
      <c r="E5" s="1128"/>
      <c r="F5" s="1128"/>
      <c r="G5" s="1128"/>
      <c r="H5" s="1128"/>
      <c r="I5" s="423"/>
    </row>
    <row r="6" spans="1:9" s="424" customFormat="1" ht="16.5" customHeight="1">
      <c r="A6" s="1122"/>
      <c r="B6" s="1122"/>
      <c r="C6" s="1122"/>
      <c r="D6" s="1122"/>
      <c r="E6" s="1122"/>
      <c r="F6" s="1122"/>
      <c r="G6" s="1122"/>
      <c r="H6" s="1122"/>
      <c r="I6" s="423"/>
    </row>
    <row r="7" spans="1:9" s="424" customFormat="1" ht="393" customHeight="1">
      <c r="A7" s="1117" t="s">
        <v>595</v>
      </c>
      <c r="B7" s="1117"/>
      <c r="C7" s="1117"/>
      <c r="D7" s="1117"/>
      <c r="E7" s="1117"/>
      <c r="F7" s="1117"/>
      <c r="G7" s="1117"/>
      <c r="H7" s="1117"/>
      <c r="I7" s="423"/>
    </row>
    <row r="8" spans="1:9" s="426" customFormat="1" ht="12.75">
      <c r="A8" s="1120"/>
      <c r="B8" s="1129"/>
      <c r="C8" s="1129"/>
      <c r="D8" s="1129"/>
      <c r="E8" s="1129"/>
      <c r="F8" s="1129"/>
      <c r="G8" s="1129"/>
      <c r="H8" s="1129"/>
      <c r="I8" s="425"/>
    </row>
    <row r="9" spans="1:9" s="426" customFormat="1" ht="15" customHeight="1">
      <c r="A9" s="1127" t="s">
        <v>596</v>
      </c>
      <c r="B9" s="1128"/>
      <c r="C9" s="1128"/>
      <c r="D9" s="1128"/>
      <c r="E9" s="1128"/>
      <c r="F9" s="1128"/>
      <c r="G9" s="1128"/>
      <c r="H9" s="1128"/>
      <c r="I9" s="425"/>
    </row>
    <row r="10" spans="1:8" ht="12.75">
      <c r="A10" s="1122"/>
      <c r="B10" s="1122"/>
      <c r="C10" s="1122"/>
      <c r="D10" s="1122"/>
      <c r="E10" s="1122"/>
      <c r="F10" s="1122"/>
      <c r="G10" s="1122"/>
      <c r="H10" s="1122"/>
    </row>
    <row r="11" spans="1:8" ht="327" customHeight="1">
      <c r="A11" s="1123" t="s">
        <v>597</v>
      </c>
      <c r="B11" s="1117"/>
      <c r="C11" s="1117"/>
      <c r="D11" s="1117"/>
      <c r="E11" s="1117"/>
      <c r="F11" s="1117"/>
      <c r="G11" s="1117"/>
      <c r="H11" s="1117"/>
    </row>
    <row r="12" spans="1:8" ht="210.75" customHeight="1">
      <c r="A12" s="1123" t="s">
        <v>598</v>
      </c>
      <c r="B12" s="1117"/>
      <c r="C12" s="1117"/>
      <c r="D12" s="1117"/>
      <c r="E12" s="1117"/>
      <c r="F12" s="1117"/>
      <c r="G12" s="1117"/>
      <c r="H12" s="1117"/>
    </row>
    <row r="13" spans="1:8" ht="135" customHeight="1">
      <c r="A13" s="1112" t="s">
        <v>599</v>
      </c>
      <c r="B13" s="1112"/>
      <c r="C13" s="1112"/>
      <c r="D13" s="1112"/>
      <c r="E13" s="1112"/>
      <c r="F13" s="1112"/>
      <c r="G13" s="1112"/>
      <c r="H13" s="1112"/>
    </row>
    <row r="14" spans="1:24" s="421" customFormat="1" ht="12.75">
      <c r="A14" s="1116"/>
      <c r="B14" s="1116"/>
      <c r="C14" s="1116"/>
      <c r="D14" s="1116"/>
      <c r="E14" s="1116"/>
      <c r="F14" s="1116"/>
      <c r="G14" s="1116"/>
      <c r="H14" s="1116"/>
      <c r="I14" s="420"/>
      <c r="J14" s="422"/>
      <c r="K14" s="422"/>
      <c r="L14" s="422"/>
      <c r="M14" s="422"/>
      <c r="N14" s="422"/>
      <c r="O14" s="422"/>
      <c r="P14" s="422"/>
      <c r="Q14" s="422"/>
      <c r="R14" s="422"/>
      <c r="S14" s="422"/>
      <c r="T14" s="422"/>
      <c r="U14" s="422"/>
      <c r="V14" s="422"/>
      <c r="W14" s="422"/>
      <c r="X14" s="422"/>
    </row>
    <row r="15" spans="1:8" ht="127.5" customHeight="1">
      <c r="A15" s="1112" t="s">
        <v>600</v>
      </c>
      <c r="B15" s="1117"/>
      <c r="C15" s="1117"/>
      <c r="D15" s="1117"/>
      <c r="E15" s="1117"/>
      <c r="F15" s="1117"/>
      <c r="G15" s="1117"/>
      <c r="H15" s="1117"/>
    </row>
    <row r="17" spans="1:8" ht="26.25" customHeight="1">
      <c r="A17" s="1119" t="s">
        <v>601</v>
      </c>
      <c r="B17" s="1119"/>
      <c r="C17" s="1119"/>
      <c r="D17" s="1119"/>
      <c r="E17" s="1119"/>
      <c r="F17" s="1119"/>
      <c r="G17" s="1119"/>
      <c r="H17" s="1119"/>
    </row>
    <row r="18" spans="1:24" s="421" customFormat="1" ht="12.75">
      <c r="A18" s="1120"/>
      <c r="B18" s="1120"/>
      <c r="C18" s="1120"/>
      <c r="D18" s="1120"/>
      <c r="E18" s="1120"/>
      <c r="F18" s="1120"/>
      <c r="G18" s="1120"/>
      <c r="H18" s="1120"/>
      <c r="I18" s="420"/>
      <c r="J18" s="422"/>
      <c r="K18" s="422"/>
      <c r="L18" s="422"/>
      <c r="M18" s="422"/>
      <c r="N18" s="422"/>
      <c r="O18" s="422"/>
      <c r="P18" s="422"/>
      <c r="Q18" s="422"/>
      <c r="R18" s="422"/>
      <c r="S18" s="422"/>
      <c r="T18" s="422"/>
      <c r="U18" s="422"/>
      <c r="V18" s="422"/>
      <c r="W18" s="422"/>
      <c r="X18" s="422"/>
    </row>
    <row r="19" spans="1:24" s="421" customFormat="1" ht="210" customHeight="1">
      <c r="A19" s="1112" t="s">
        <v>602</v>
      </c>
      <c r="B19" s="1112"/>
      <c r="C19" s="1112"/>
      <c r="D19" s="1112"/>
      <c r="E19" s="1112"/>
      <c r="F19" s="1112"/>
      <c r="G19" s="1112"/>
      <c r="H19" s="1112"/>
      <c r="I19" s="420"/>
      <c r="J19" s="422"/>
      <c r="K19" s="422"/>
      <c r="L19" s="422"/>
      <c r="M19" s="422"/>
      <c r="N19" s="422"/>
      <c r="O19" s="422"/>
      <c r="P19" s="422"/>
      <c r="Q19" s="422"/>
      <c r="R19" s="422"/>
      <c r="S19" s="422"/>
      <c r="T19" s="422"/>
      <c r="U19" s="422"/>
      <c r="V19" s="422"/>
      <c r="W19" s="422"/>
      <c r="X19" s="422"/>
    </row>
    <row r="20" ht="12.75">
      <c r="I20" s="422"/>
    </row>
    <row r="21" spans="1:24" s="421" customFormat="1" ht="359.25" customHeight="1">
      <c r="A21" s="1112" t="s">
        <v>603</v>
      </c>
      <c r="B21" s="1112"/>
      <c r="C21" s="1112"/>
      <c r="D21" s="1112"/>
      <c r="E21" s="1112"/>
      <c r="F21" s="1112"/>
      <c r="G21" s="1112"/>
      <c r="H21" s="1112"/>
      <c r="I21" s="420"/>
      <c r="J21" s="422"/>
      <c r="K21" s="422"/>
      <c r="L21" s="422"/>
      <c r="M21" s="422"/>
      <c r="N21" s="422"/>
      <c r="O21" s="422"/>
      <c r="P21" s="422"/>
      <c r="Q21" s="422"/>
      <c r="R21" s="422"/>
      <c r="S21" s="422"/>
      <c r="T21" s="422"/>
      <c r="U21" s="422"/>
      <c r="V21" s="422"/>
      <c r="W21" s="422"/>
      <c r="X21" s="422"/>
    </row>
    <row r="22" spans="1:24" s="421" customFormat="1" ht="97.5" customHeight="1">
      <c r="A22" s="1118" t="s">
        <v>604</v>
      </c>
      <c r="B22" s="1121"/>
      <c r="C22" s="1121"/>
      <c r="D22" s="1121"/>
      <c r="E22" s="1121"/>
      <c r="F22" s="1121"/>
      <c r="G22" s="1121"/>
      <c r="H22" s="1121"/>
      <c r="I22" s="420"/>
      <c r="J22" s="422"/>
      <c r="K22" s="422"/>
      <c r="L22" s="422"/>
      <c r="M22" s="422"/>
      <c r="N22" s="422"/>
      <c r="O22" s="422"/>
      <c r="P22" s="422"/>
      <c r="Q22" s="422"/>
      <c r="R22" s="422"/>
      <c r="S22" s="422"/>
      <c r="T22" s="422"/>
      <c r="U22" s="422"/>
      <c r="V22" s="422"/>
      <c r="W22" s="422"/>
      <c r="X22" s="422"/>
    </row>
    <row r="23" spans="1:24" s="421" customFormat="1" ht="297" customHeight="1">
      <c r="A23" s="1118" t="s">
        <v>605</v>
      </c>
      <c r="B23" s="1121"/>
      <c r="C23" s="1121"/>
      <c r="D23" s="1121"/>
      <c r="E23" s="1121"/>
      <c r="F23" s="1121"/>
      <c r="G23" s="1121"/>
      <c r="H23" s="1121"/>
      <c r="I23" s="420"/>
      <c r="J23" s="422"/>
      <c r="K23" s="422"/>
      <c r="L23" s="422"/>
      <c r="M23" s="422"/>
      <c r="N23" s="422"/>
      <c r="O23" s="422"/>
      <c r="P23" s="422"/>
      <c r="Q23" s="422"/>
      <c r="R23" s="422"/>
      <c r="S23" s="422"/>
      <c r="T23" s="422"/>
      <c r="U23" s="422"/>
      <c r="V23" s="422"/>
      <c r="W23" s="422"/>
      <c r="X23" s="422"/>
    </row>
    <row r="24" spans="1:24" s="421" customFormat="1" ht="120" customHeight="1">
      <c r="A24" s="1118" t="s">
        <v>606</v>
      </c>
      <c r="B24" s="1121"/>
      <c r="C24" s="1121"/>
      <c r="D24" s="1121"/>
      <c r="E24" s="1121"/>
      <c r="F24" s="1121"/>
      <c r="G24" s="1121"/>
      <c r="H24" s="1121"/>
      <c r="I24" s="420"/>
      <c r="J24" s="422"/>
      <c r="K24" s="422"/>
      <c r="L24" s="422"/>
      <c r="M24" s="422"/>
      <c r="N24" s="422"/>
      <c r="O24" s="422"/>
      <c r="P24" s="422"/>
      <c r="Q24" s="422"/>
      <c r="R24" s="422"/>
      <c r="S24" s="422"/>
      <c r="T24" s="422"/>
      <c r="U24" s="422"/>
      <c r="V24" s="422"/>
      <c r="W24" s="422"/>
      <c r="X24" s="422"/>
    </row>
    <row r="25" spans="1:24" s="421" customFormat="1" ht="126.75" customHeight="1">
      <c r="A25" s="1118" t="s">
        <v>607</v>
      </c>
      <c r="B25" s="1118"/>
      <c r="C25" s="1118"/>
      <c r="D25" s="1118"/>
      <c r="E25" s="1118"/>
      <c r="F25" s="1118"/>
      <c r="G25" s="1118"/>
      <c r="H25" s="1118"/>
      <c r="I25" s="420"/>
      <c r="J25" s="422"/>
      <c r="K25" s="422"/>
      <c r="L25" s="422"/>
      <c r="M25" s="422"/>
      <c r="N25" s="422"/>
      <c r="O25" s="422"/>
      <c r="P25" s="422"/>
      <c r="Q25" s="422"/>
      <c r="R25" s="422"/>
      <c r="S25" s="422"/>
      <c r="T25" s="422"/>
      <c r="U25" s="422"/>
      <c r="V25" s="422"/>
      <c r="W25" s="422"/>
      <c r="X25" s="422"/>
    </row>
    <row r="26" spans="1:24" s="421" customFormat="1" ht="78" customHeight="1">
      <c r="A26" s="1112" t="s">
        <v>608</v>
      </c>
      <c r="B26" s="1113"/>
      <c r="C26" s="1113"/>
      <c r="D26" s="1113"/>
      <c r="E26" s="1113"/>
      <c r="F26" s="1113"/>
      <c r="G26" s="1113"/>
      <c r="H26" s="1113"/>
      <c r="I26" s="420"/>
      <c r="J26" s="422"/>
      <c r="K26" s="422"/>
      <c r="L26" s="422"/>
      <c r="M26" s="422"/>
      <c r="N26" s="422"/>
      <c r="O26" s="422"/>
      <c r="P26" s="422"/>
      <c r="Q26" s="422"/>
      <c r="R26" s="422"/>
      <c r="S26" s="422"/>
      <c r="T26" s="422"/>
      <c r="U26" s="422"/>
      <c r="V26" s="422"/>
      <c r="W26" s="422"/>
      <c r="X26" s="422"/>
    </row>
    <row r="27" spans="1:24" s="421" customFormat="1" ht="119.25" customHeight="1">
      <c r="A27" s="1112" t="s">
        <v>609</v>
      </c>
      <c r="B27" s="1113"/>
      <c r="C27" s="1113"/>
      <c r="D27" s="1113"/>
      <c r="E27" s="1113"/>
      <c r="F27" s="1113"/>
      <c r="G27" s="1113"/>
      <c r="H27" s="1113"/>
      <c r="I27" s="420"/>
      <c r="J27" s="422"/>
      <c r="K27" s="422"/>
      <c r="L27" s="422"/>
      <c r="M27" s="422"/>
      <c r="N27" s="422"/>
      <c r="O27" s="422"/>
      <c r="P27" s="422"/>
      <c r="Q27" s="422"/>
      <c r="R27" s="422"/>
      <c r="S27" s="422"/>
      <c r="T27" s="422"/>
      <c r="U27" s="422"/>
      <c r="V27" s="422"/>
      <c r="W27" s="422"/>
      <c r="X27" s="422"/>
    </row>
    <row r="28" spans="1:24" s="421" customFormat="1" ht="9" customHeight="1">
      <c r="A28" s="1114"/>
      <c r="B28" s="1115"/>
      <c r="C28" s="1115"/>
      <c r="D28" s="1115"/>
      <c r="E28" s="1115"/>
      <c r="F28" s="1115"/>
      <c r="G28" s="1115"/>
      <c r="H28" s="1115"/>
      <c r="I28" s="420"/>
      <c r="J28" s="422"/>
      <c r="K28" s="422"/>
      <c r="L28" s="422"/>
      <c r="M28" s="422"/>
      <c r="N28" s="422"/>
      <c r="O28" s="422"/>
      <c r="P28" s="422"/>
      <c r="Q28" s="422"/>
      <c r="R28" s="422"/>
      <c r="S28" s="422"/>
      <c r="T28" s="422"/>
      <c r="U28" s="422"/>
      <c r="V28" s="422"/>
      <c r="W28" s="422"/>
      <c r="X28" s="422"/>
    </row>
    <row r="29" spans="1:8" ht="29.25" customHeight="1">
      <c r="A29" s="1118" t="s">
        <v>610</v>
      </c>
      <c r="B29" s="1118"/>
      <c r="C29" s="1118"/>
      <c r="D29" s="1118"/>
      <c r="E29" s="1118"/>
      <c r="F29" s="1118"/>
      <c r="G29" s="1118"/>
      <c r="H29" s="1118"/>
    </row>
  </sheetData>
  <sheetProtection/>
  <mergeCells count="24">
    <mergeCell ref="A2:H3"/>
    <mergeCell ref="A5:H5"/>
    <mergeCell ref="A6:H6"/>
    <mergeCell ref="A7:H7"/>
    <mergeCell ref="A8:H8"/>
    <mergeCell ref="A9:H9"/>
    <mergeCell ref="A22:H22"/>
    <mergeCell ref="A23:H23"/>
    <mergeCell ref="A24:H24"/>
    <mergeCell ref="A25:H25"/>
    <mergeCell ref="A26:H26"/>
    <mergeCell ref="A10:H10"/>
    <mergeCell ref="A11:H11"/>
    <mergeCell ref="A12:H12"/>
    <mergeCell ref="A27:H27"/>
    <mergeCell ref="A28:H28"/>
    <mergeCell ref="A13:H13"/>
    <mergeCell ref="A14:H14"/>
    <mergeCell ref="A15:H15"/>
    <mergeCell ref="A29:H29"/>
    <mergeCell ref="A17:H17"/>
    <mergeCell ref="A18:H18"/>
    <mergeCell ref="A19:H19"/>
    <mergeCell ref="A21:H21"/>
  </mergeCells>
  <printOptions/>
  <pageMargins left="0.7" right="0.7" top="0.75" bottom="0.75" header="0.3" footer="0.3"/>
  <pageSetup horizontalDpi="600" verticalDpi="600" orientation="portrait" paperSize="9" scale="96" r:id="rId1"/>
  <rowBreaks count="2" manualBreakCount="2">
    <brk id="7" max="7" man="1"/>
    <brk id="16" max="255" man="1"/>
  </rowBreaks>
</worksheet>
</file>

<file path=xl/worksheets/sheet25.xml><?xml version="1.0" encoding="utf-8"?>
<worksheet xmlns="http://schemas.openxmlformats.org/spreadsheetml/2006/main" xmlns:r="http://schemas.openxmlformats.org/officeDocument/2006/relationships">
  <dimension ref="A1:K471"/>
  <sheetViews>
    <sheetView view="pageBreakPreview" zoomScaleSheetLayoutView="100" zoomScalePageLayoutView="0" workbookViewId="0" topLeftCell="A277">
      <selection activeCell="C30" sqref="C30"/>
    </sheetView>
  </sheetViews>
  <sheetFormatPr defaultColWidth="9.140625" defaultRowHeight="12.75"/>
  <cols>
    <col min="1" max="1" width="6.7109375" style="379" customWidth="1"/>
    <col min="2" max="2" width="51.140625" style="453" customWidth="1"/>
    <col min="3" max="3" width="6.28125" style="454" customWidth="1"/>
    <col min="4" max="4" width="9.421875" style="455" customWidth="1"/>
    <col min="5" max="5" width="12.8515625" style="456" customWidth="1"/>
    <col min="6" max="6" width="18.8515625" style="457" bestFit="1" customWidth="1"/>
    <col min="7" max="16384" width="9.140625" style="378" customWidth="1"/>
  </cols>
  <sheetData>
    <row r="1" spans="1:8" s="422" customFormat="1" ht="16.5" customHeight="1">
      <c r="A1" s="387"/>
      <c r="B1" s="387"/>
      <c r="C1" s="387"/>
      <c r="D1" s="409"/>
      <c r="E1" s="409"/>
      <c r="F1" s="409"/>
      <c r="G1" s="377"/>
      <c r="H1" s="377"/>
    </row>
    <row r="2" spans="1:8" s="422" customFormat="1" ht="18.75" customHeight="1">
      <c r="A2" s="376"/>
      <c r="B2" s="376"/>
      <c r="C2" s="376"/>
      <c r="D2" s="375" t="s">
        <v>578</v>
      </c>
      <c r="E2" s="375"/>
      <c r="F2" s="375"/>
      <c r="G2" s="375"/>
      <c r="H2" s="375"/>
    </row>
    <row r="3" spans="1:8" s="422" customFormat="1" ht="18.75" customHeight="1">
      <c r="A3" s="376"/>
      <c r="B3" s="376"/>
      <c r="C3" s="376"/>
      <c r="D3" s="375" t="s">
        <v>577</v>
      </c>
      <c r="E3" s="375"/>
      <c r="F3" s="375"/>
      <c r="G3" s="375"/>
      <c r="H3" s="375"/>
    </row>
    <row r="4" spans="1:8" s="422" customFormat="1" ht="15">
      <c r="A4" s="374"/>
      <c r="B4" s="374"/>
      <c r="C4" s="374"/>
      <c r="D4" s="375" t="s">
        <v>576</v>
      </c>
      <c r="E4" s="375"/>
      <c r="F4" s="375"/>
      <c r="G4" s="375"/>
      <c r="H4" s="375"/>
    </row>
    <row r="5" spans="1:8" s="422" customFormat="1" ht="15">
      <c r="A5" s="1108"/>
      <c r="B5" s="1108"/>
      <c r="C5" s="1108"/>
      <c r="D5" s="410"/>
      <c r="E5" s="410"/>
      <c r="F5" s="410"/>
      <c r="G5" s="375"/>
      <c r="H5" s="375"/>
    </row>
    <row r="6" spans="1:8" s="422" customFormat="1" ht="15">
      <c r="A6" s="388"/>
      <c r="B6" s="389"/>
      <c r="C6" s="389"/>
      <c r="D6" s="389"/>
      <c r="E6" s="389"/>
      <c r="F6" s="390"/>
      <c r="G6" s="391"/>
      <c r="H6" s="392"/>
    </row>
    <row r="7" spans="1:8" s="422" customFormat="1" ht="15">
      <c r="A7" s="373"/>
      <c r="B7" s="428" t="s">
        <v>579</v>
      </c>
      <c r="C7" s="431"/>
      <c r="D7" s="431"/>
      <c r="E7" s="431"/>
      <c r="F7" s="432"/>
      <c r="G7" s="433"/>
      <c r="H7" s="434"/>
    </row>
    <row r="8" spans="1:8" s="422" customFormat="1" ht="15" customHeight="1">
      <c r="A8" s="435"/>
      <c r="B8" s="416" t="s">
        <v>580</v>
      </c>
      <c r="C8" s="436"/>
      <c r="D8" s="436"/>
      <c r="E8" s="436"/>
      <c r="F8" s="436"/>
      <c r="G8" s="436"/>
      <c r="H8" s="436"/>
    </row>
    <row r="9" spans="1:8" s="422" customFormat="1" ht="15" customHeight="1">
      <c r="A9" s="435"/>
      <c r="B9" s="416" t="s">
        <v>581</v>
      </c>
      <c r="C9" s="436"/>
      <c r="D9" s="436"/>
      <c r="E9" s="436"/>
      <c r="F9" s="436"/>
      <c r="G9" s="436"/>
      <c r="H9" s="436"/>
    </row>
    <row r="10" spans="1:8" s="422" customFormat="1" ht="15">
      <c r="A10" s="373"/>
      <c r="B10" s="431"/>
      <c r="C10" s="437"/>
      <c r="D10" s="437"/>
      <c r="E10" s="437"/>
      <c r="F10" s="437"/>
      <c r="G10" s="437"/>
      <c r="H10" s="437"/>
    </row>
    <row r="11" spans="1:8" s="422" customFormat="1" ht="15">
      <c r="A11" s="373"/>
      <c r="B11" s="428" t="s">
        <v>582</v>
      </c>
      <c r="C11" s="431"/>
      <c r="D11" s="431"/>
      <c r="E11" s="431"/>
      <c r="F11" s="432"/>
      <c r="G11" s="433"/>
      <c r="H11" s="434"/>
    </row>
    <row r="12" spans="1:8" s="422" customFormat="1" ht="15" customHeight="1">
      <c r="A12" s="435"/>
      <c r="B12" s="1109" t="s">
        <v>583</v>
      </c>
      <c r="C12" s="1109"/>
      <c r="D12" s="1109"/>
      <c r="E12" s="1109"/>
      <c r="F12" s="436"/>
      <c r="G12" s="436"/>
      <c r="H12" s="436"/>
    </row>
    <row r="13" spans="1:8" s="422" customFormat="1" ht="15">
      <c r="A13" s="388"/>
      <c r="B13" s="389"/>
      <c r="C13" s="389"/>
      <c r="D13" s="389"/>
      <c r="E13" s="389"/>
      <c r="F13" s="390"/>
      <c r="G13" s="391"/>
      <c r="H13" s="392"/>
    </row>
    <row r="14" spans="1:8" s="422" customFormat="1" ht="15.75">
      <c r="A14" s="393"/>
      <c r="B14" s="428" t="s">
        <v>584</v>
      </c>
      <c r="C14" s="393"/>
      <c r="D14" s="393"/>
      <c r="E14" s="393"/>
      <c r="F14" s="393"/>
      <c r="G14" s="393"/>
      <c r="H14" s="394"/>
    </row>
    <row r="15" spans="1:8" s="422" customFormat="1" ht="15" customHeight="1">
      <c r="A15" s="435"/>
      <c r="B15" s="416" t="s">
        <v>585</v>
      </c>
      <c r="C15" s="436"/>
      <c r="D15" s="436"/>
      <c r="E15" s="436"/>
      <c r="F15" s="436"/>
      <c r="G15" s="436"/>
      <c r="H15" s="436"/>
    </row>
    <row r="16" spans="1:7" s="422" customFormat="1" ht="15.75">
      <c r="A16" s="438"/>
      <c r="B16" s="439" t="s">
        <v>586</v>
      </c>
      <c r="C16" s="438"/>
      <c r="D16" s="438"/>
      <c r="E16" s="438"/>
      <c r="F16" s="440"/>
      <c r="G16" s="441"/>
    </row>
    <row r="17" spans="1:8" s="422" customFormat="1" ht="15">
      <c r="A17" s="388"/>
      <c r="B17" s="389"/>
      <c r="C17" s="389"/>
      <c r="D17" s="389"/>
      <c r="E17" s="389"/>
      <c r="F17" s="390"/>
      <c r="G17" s="391"/>
      <c r="H17" s="392"/>
    </row>
    <row r="18" spans="1:8" s="422" customFormat="1" ht="15.75">
      <c r="A18" s="393"/>
      <c r="B18" s="393"/>
      <c r="C18" s="393"/>
      <c r="D18" s="393"/>
      <c r="E18" s="393"/>
      <c r="F18" s="393"/>
      <c r="G18" s="393"/>
      <c r="H18" s="394"/>
    </row>
    <row r="19" spans="1:8" s="422" customFormat="1" ht="15.75">
      <c r="A19" s="1137" t="s">
        <v>611</v>
      </c>
      <c r="B19" s="1137"/>
      <c r="C19" s="1137"/>
      <c r="D19" s="1137"/>
      <c r="E19" s="1137"/>
      <c r="F19" s="1137"/>
      <c r="G19" s="393"/>
      <c r="H19" s="393"/>
    </row>
    <row r="20" spans="1:8" s="422" customFormat="1" ht="15.75">
      <c r="A20" s="1137" t="s">
        <v>592</v>
      </c>
      <c r="B20" s="1137"/>
      <c r="C20" s="1137"/>
      <c r="D20" s="1137"/>
      <c r="E20" s="1137"/>
      <c r="F20" s="1137"/>
      <c r="G20" s="393"/>
      <c r="H20" s="393"/>
    </row>
    <row r="21" spans="1:8" s="422" customFormat="1" ht="14.25">
      <c r="A21" s="395"/>
      <c r="B21" s="396"/>
      <c r="C21" s="396"/>
      <c r="D21" s="396"/>
      <c r="E21" s="396"/>
      <c r="F21" s="397"/>
      <c r="G21" s="398"/>
      <c r="H21" s="399"/>
    </row>
    <row r="22" spans="1:7" s="422" customFormat="1" ht="15.75">
      <c r="A22" s="400"/>
      <c r="B22" s="438"/>
      <c r="C22" s="438"/>
      <c r="D22" s="438"/>
      <c r="E22" s="438"/>
      <c r="F22" s="412"/>
      <c r="G22" s="441"/>
    </row>
    <row r="23" spans="1:7" s="422" customFormat="1" ht="15.75">
      <c r="A23" s="400"/>
      <c r="B23" s="438"/>
      <c r="C23" s="438"/>
      <c r="D23" s="438"/>
      <c r="E23" s="438"/>
      <c r="F23" s="412"/>
      <c r="G23" s="441"/>
    </row>
    <row r="24" spans="1:7" s="422" customFormat="1" ht="15.75">
      <c r="A24" s="460" t="s">
        <v>8</v>
      </c>
      <c r="B24" s="460" t="s">
        <v>24</v>
      </c>
      <c r="C24" s="460"/>
      <c r="D24" s="460"/>
      <c r="E24" s="460"/>
      <c r="F24" s="411">
        <f>F119</f>
        <v>0</v>
      </c>
      <c r="G24" s="441"/>
    </row>
    <row r="25" spans="1:7" s="422" customFormat="1" ht="15.75">
      <c r="A25" s="442"/>
      <c r="B25" s="438"/>
      <c r="C25" s="438"/>
      <c r="D25" s="438"/>
      <c r="E25" s="438"/>
      <c r="F25" s="412"/>
      <c r="G25" s="441"/>
    </row>
    <row r="26" spans="1:7" s="422" customFormat="1" ht="15.75">
      <c r="A26" s="460" t="s">
        <v>350</v>
      </c>
      <c r="B26" s="460" t="s">
        <v>612</v>
      </c>
      <c r="C26" s="460"/>
      <c r="D26" s="460"/>
      <c r="E26" s="460"/>
      <c r="F26" s="411">
        <f>F151</f>
        <v>0</v>
      </c>
      <c r="G26" s="441"/>
    </row>
    <row r="27" spans="1:7" s="422" customFormat="1" ht="15.75">
      <c r="A27" s="442"/>
      <c r="B27" s="438"/>
      <c r="C27" s="438"/>
      <c r="D27" s="438"/>
      <c r="E27" s="438"/>
      <c r="F27" s="412"/>
      <c r="G27" s="441"/>
    </row>
    <row r="28" spans="1:7" s="422" customFormat="1" ht="15.75">
      <c r="A28" s="460" t="s">
        <v>613</v>
      </c>
      <c r="B28" s="460" t="s">
        <v>614</v>
      </c>
      <c r="C28" s="460"/>
      <c r="D28" s="460"/>
      <c r="E28" s="460"/>
      <c r="F28" s="411">
        <f>F219</f>
        <v>0</v>
      </c>
      <c r="G28" s="441"/>
    </row>
    <row r="29" spans="1:7" s="422" customFormat="1" ht="15.75">
      <c r="A29" s="442"/>
      <c r="B29" s="438"/>
      <c r="C29" s="438"/>
      <c r="D29" s="438"/>
      <c r="E29" s="438"/>
      <c r="F29" s="412"/>
      <c r="G29" s="441"/>
    </row>
    <row r="30" spans="1:7" s="422" customFormat="1" ht="15.75">
      <c r="A30" s="460" t="s">
        <v>615</v>
      </c>
      <c r="B30" s="460" t="s">
        <v>616</v>
      </c>
      <c r="C30" s="460"/>
      <c r="D30" s="460"/>
      <c r="E30" s="460"/>
      <c r="F30" s="411">
        <f>F290</f>
        <v>0</v>
      </c>
      <c r="G30" s="441"/>
    </row>
    <row r="31" spans="1:8" s="422" customFormat="1" ht="15.75">
      <c r="A31" s="442"/>
      <c r="B31" s="438"/>
      <c r="C31" s="438"/>
      <c r="D31" s="438"/>
      <c r="E31" s="438"/>
      <c r="F31" s="444"/>
      <c r="G31" s="445"/>
      <c r="H31" s="441"/>
    </row>
    <row r="32" spans="1:7" s="422" customFormat="1" ht="15.75">
      <c r="A32" s="461" t="s">
        <v>617</v>
      </c>
      <c r="B32" s="460" t="s">
        <v>618</v>
      </c>
      <c r="C32" s="460"/>
      <c r="D32" s="460"/>
      <c r="E32" s="460"/>
      <c r="F32" s="411">
        <f>F357</f>
        <v>0</v>
      </c>
      <c r="G32" s="441"/>
    </row>
    <row r="33" spans="1:7" s="422" customFormat="1" ht="15.75">
      <c r="A33" s="400"/>
      <c r="B33" s="438"/>
      <c r="C33" s="438"/>
      <c r="D33" s="438"/>
      <c r="E33" s="438"/>
      <c r="F33" s="412"/>
      <c r="G33" s="441"/>
    </row>
    <row r="34" spans="1:7" s="422" customFormat="1" ht="15.75">
      <c r="A34" s="461" t="s">
        <v>619</v>
      </c>
      <c r="B34" s="460" t="s">
        <v>620</v>
      </c>
      <c r="C34" s="460"/>
      <c r="D34" s="460"/>
      <c r="E34" s="460"/>
      <c r="F34" s="411">
        <f>F459</f>
        <v>0</v>
      </c>
      <c r="G34" s="441"/>
    </row>
    <row r="35" spans="1:7" s="422" customFormat="1" ht="15.75">
      <c r="A35" s="442"/>
      <c r="B35" s="438"/>
      <c r="C35" s="438"/>
      <c r="D35" s="438"/>
      <c r="E35" s="438"/>
      <c r="F35" s="412"/>
      <c r="G35" s="441"/>
    </row>
    <row r="36" spans="1:7" s="422" customFormat="1" ht="15.75">
      <c r="A36" s="460" t="s">
        <v>621</v>
      </c>
      <c r="B36" s="460" t="s">
        <v>69</v>
      </c>
      <c r="C36" s="460"/>
      <c r="D36" s="460"/>
      <c r="E36" s="460"/>
      <c r="F36" s="411">
        <f>F467</f>
        <v>0</v>
      </c>
      <c r="G36" s="441"/>
    </row>
    <row r="37" spans="1:7" s="422" customFormat="1" ht="15.75">
      <c r="A37" s="442"/>
      <c r="B37" s="438"/>
      <c r="C37" s="438"/>
      <c r="D37" s="438"/>
      <c r="E37" s="438"/>
      <c r="F37" s="412"/>
      <c r="G37" s="441"/>
    </row>
    <row r="38" spans="1:8" s="422" customFormat="1" ht="15.75">
      <c r="A38" s="442"/>
      <c r="B38" s="438"/>
      <c r="C38" s="438"/>
      <c r="D38" s="438"/>
      <c r="E38" s="438"/>
      <c r="F38" s="444"/>
      <c r="G38" s="445"/>
      <c r="H38" s="441"/>
    </row>
    <row r="39" spans="1:8" s="422" customFormat="1" ht="15.75">
      <c r="A39" s="442"/>
      <c r="B39" s="438"/>
      <c r="C39" s="438"/>
      <c r="D39" s="438"/>
      <c r="E39" s="438"/>
      <c r="F39" s="444"/>
      <c r="G39" s="445"/>
      <c r="H39" s="441"/>
    </row>
    <row r="40" spans="1:8" s="422" customFormat="1" ht="15.75">
      <c r="A40" s="438"/>
      <c r="B40" s="438"/>
      <c r="C40" s="438"/>
      <c r="D40" s="438"/>
      <c r="E40" s="438"/>
      <c r="F40" s="444"/>
      <c r="G40" s="446"/>
      <c r="H40" s="441"/>
    </row>
    <row r="41" spans="1:8" s="422" customFormat="1" ht="15.75">
      <c r="A41" s="401"/>
      <c r="B41" s="462" t="s">
        <v>622</v>
      </c>
      <c r="C41" s="402"/>
      <c r="D41" s="463"/>
      <c r="E41" s="402"/>
      <c r="F41" s="413">
        <f>SUM(F22:F38)</f>
        <v>0</v>
      </c>
      <c r="G41" s="448"/>
      <c r="H41" s="441"/>
    </row>
    <row r="42" spans="1:8" s="422" customFormat="1" ht="15.75">
      <c r="A42" s="401"/>
      <c r="B42" s="464"/>
      <c r="C42" s="449"/>
      <c r="D42" s="450"/>
      <c r="E42" s="431"/>
      <c r="F42" s="412"/>
      <c r="G42" s="450"/>
      <c r="H42" s="441"/>
    </row>
    <row r="43" spans="1:8" s="422" customFormat="1" ht="15.75">
      <c r="A43" s="401"/>
      <c r="B43" s="462" t="s">
        <v>571</v>
      </c>
      <c r="C43" s="402"/>
      <c r="D43" s="463"/>
      <c r="E43" s="402"/>
      <c r="F43" s="413">
        <f>F41*0.25</f>
        <v>0</v>
      </c>
      <c r="G43" s="448"/>
      <c r="H43" s="441"/>
    </row>
    <row r="44" spans="1:8" s="422" customFormat="1" ht="15.75">
      <c r="A44" s="401"/>
      <c r="B44" s="451"/>
      <c r="C44" s="451"/>
      <c r="D44" s="450"/>
      <c r="E44" s="451"/>
      <c r="F44" s="412"/>
      <c r="G44" s="450"/>
      <c r="H44" s="441"/>
    </row>
    <row r="45" spans="1:8" s="422" customFormat="1" ht="15.75">
      <c r="A45" s="401"/>
      <c r="B45" s="462" t="s">
        <v>623</v>
      </c>
      <c r="C45" s="465"/>
      <c r="D45" s="465"/>
      <c r="E45" s="465"/>
      <c r="F45" s="414">
        <f>SUM(F41:F43)</f>
        <v>0</v>
      </c>
      <c r="G45" s="439"/>
      <c r="H45" s="441"/>
    </row>
    <row r="46" spans="1:8" s="422" customFormat="1" ht="14.25">
      <c r="A46" s="395"/>
      <c r="B46" s="396"/>
      <c r="C46" s="396"/>
      <c r="D46" s="396"/>
      <c r="E46" s="396"/>
      <c r="F46" s="397"/>
      <c r="G46" s="398"/>
      <c r="H46" s="399"/>
    </row>
    <row r="47" spans="1:8" s="422" customFormat="1" ht="12.75">
      <c r="A47" s="403"/>
      <c r="B47" s="404"/>
      <c r="C47" s="404"/>
      <c r="D47" s="405"/>
      <c r="E47" s="404"/>
      <c r="F47" s="406"/>
      <c r="G47" s="407"/>
      <c r="H47" s="408"/>
    </row>
    <row r="48" spans="1:8" s="422" customFormat="1" ht="14.25">
      <c r="A48" s="401"/>
      <c r="B48" s="428"/>
      <c r="C48" s="428"/>
      <c r="D48" s="1111"/>
      <c r="E48" s="1111"/>
      <c r="F48" s="1111"/>
      <c r="G48" s="452"/>
      <c r="H48" s="452"/>
    </row>
    <row r="49" spans="1:8" s="422" customFormat="1" ht="14.25">
      <c r="A49" s="403"/>
      <c r="B49" s="428"/>
      <c r="C49" s="428"/>
      <c r="D49" s="1111"/>
      <c r="E49" s="1111"/>
      <c r="F49" s="1111"/>
      <c r="G49" s="407"/>
      <c r="H49" s="408"/>
    </row>
    <row r="50" spans="1:8" s="422" customFormat="1" ht="12.75">
      <c r="A50" s="403"/>
      <c r="B50" s="404"/>
      <c r="C50" s="404"/>
      <c r="D50" s="405"/>
      <c r="E50" s="404"/>
      <c r="F50" s="406"/>
      <c r="G50" s="407"/>
      <c r="H50" s="408"/>
    </row>
    <row r="51" spans="1:8" s="422" customFormat="1" ht="12.75">
      <c r="A51" s="403"/>
      <c r="B51" s="1107"/>
      <c r="C51" s="1107"/>
      <c r="D51" s="1107"/>
      <c r="E51" s="1107"/>
      <c r="F51" s="1107"/>
      <c r="G51" s="407"/>
      <c r="H51" s="408"/>
    </row>
    <row r="52" spans="1:8" s="422" customFormat="1" ht="12.75">
      <c r="A52" s="403"/>
      <c r="B52" s="404"/>
      <c r="C52" s="404"/>
      <c r="D52" s="405"/>
      <c r="E52" s="404"/>
      <c r="F52" s="406"/>
      <c r="G52" s="407"/>
      <c r="H52" s="408"/>
    </row>
    <row r="53" spans="2:6" s="422" customFormat="1" ht="12.75">
      <c r="B53" s="404"/>
      <c r="C53" s="404"/>
      <c r="D53" s="405"/>
      <c r="E53" s="404"/>
      <c r="F53" s="406"/>
    </row>
    <row r="54" s="422" customFormat="1" ht="12.75"/>
    <row r="55" s="422" customFormat="1" ht="12.75"/>
    <row r="56" spans="1:7" s="473" customFormat="1" ht="13.5" customHeight="1">
      <c r="A56" s="466"/>
      <c r="B56" s="467"/>
      <c r="C56" s="468"/>
      <c r="D56" s="469"/>
      <c r="E56" s="470"/>
      <c r="F56" s="471"/>
      <c r="G56" s="472"/>
    </row>
    <row r="57" spans="1:6" s="473" customFormat="1" ht="13.5" customHeight="1">
      <c r="A57" s="474"/>
      <c r="B57" s="1131" t="s">
        <v>624</v>
      </c>
      <c r="C57" s="1131"/>
      <c r="D57" s="1131"/>
      <c r="E57" s="1131"/>
      <c r="F57" s="475" t="s">
        <v>625</v>
      </c>
    </row>
    <row r="58" spans="1:7" s="473" customFormat="1" ht="13.5" customHeight="1">
      <c r="A58" s="1132" t="s">
        <v>626</v>
      </c>
      <c r="B58" s="1133"/>
      <c r="C58" s="476"/>
      <c r="D58" s="477"/>
      <c r="E58" s="478"/>
      <c r="F58" s="479" t="s">
        <v>627</v>
      </c>
      <c r="G58" s="480"/>
    </row>
    <row r="59" spans="1:7" s="473" customFormat="1" ht="13.5" customHeight="1">
      <c r="A59" s="481"/>
      <c r="B59" s="481"/>
      <c r="C59" s="482"/>
      <c r="D59" s="483"/>
      <c r="E59" s="484"/>
      <c r="F59" s="484"/>
      <c r="G59" s="480"/>
    </row>
    <row r="60" spans="1:6" ht="12.75">
      <c r="A60" s="381" t="s">
        <v>628</v>
      </c>
      <c r="B60" s="382" t="s">
        <v>629</v>
      </c>
      <c r="C60" s="382" t="s">
        <v>630</v>
      </c>
      <c r="D60" s="382" t="s">
        <v>129</v>
      </c>
      <c r="E60" s="382" t="s">
        <v>631</v>
      </c>
      <c r="F60" s="382" t="s">
        <v>632</v>
      </c>
    </row>
    <row r="61" spans="1:6" ht="12.75">
      <c r="A61" s="485"/>
      <c r="B61" s="486"/>
      <c r="C61" s="487"/>
      <c r="D61" s="488"/>
      <c r="E61" s="489"/>
      <c r="F61" s="490"/>
    </row>
    <row r="62" spans="1:6" s="422" customFormat="1" ht="18">
      <c r="A62" s="491"/>
      <c r="B62" s="1134" t="s">
        <v>633</v>
      </c>
      <c r="C62" s="1134"/>
      <c r="D62" s="1134"/>
      <c r="E62" s="1134"/>
      <c r="F62" s="385"/>
    </row>
    <row r="63" spans="1:6" s="422" customFormat="1" ht="18">
      <c r="A63" s="491"/>
      <c r="B63" s="380"/>
      <c r="C63" s="492"/>
      <c r="D63" s="488"/>
      <c r="E63" s="492"/>
      <c r="F63" s="385"/>
    </row>
    <row r="64" spans="1:6" ht="391.5" customHeight="1">
      <c r="A64" s="1135" t="s">
        <v>634</v>
      </c>
      <c r="B64" s="1136"/>
      <c r="C64" s="1136"/>
      <c r="D64" s="1136"/>
      <c r="E64" s="1136"/>
      <c r="F64" s="1136"/>
    </row>
    <row r="65" spans="1:6" ht="409.5" customHeight="1">
      <c r="A65" s="1130" t="s">
        <v>635</v>
      </c>
      <c r="B65" s="1130"/>
      <c r="C65" s="1130"/>
      <c r="D65" s="1130"/>
      <c r="E65" s="1130"/>
      <c r="F65" s="1130"/>
    </row>
    <row r="66" spans="1:6" ht="165" customHeight="1">
      <c r="A66" s="1130" t="s">
        <v>636</v>
      </c>
      <c r="B66" s="1130"/>
      <c r="C66" s="1130"/>
      <c r="D66" s="1130"/>
      <c r="E66" s="1130"/>
      <c r="F66" s="1130"/>
    </row>
    <row r="67" spans="1:6" ht="12.75">
      <c r="A67" s="493"/>
      <c r="B67" s="494"/>
      <c r="C67" s="493"/>
      <c r="D67" s="493"/>
      <c r="E67" s="493"/>
      <c r="F67" s="493"/>
    </row>
    <row r="68" spans="1:6" ht="12.75">
      <c r="A68" s="495" t="s">
        <v>8</v>
      </c>
      <c r="B68" s="496" t="s">
        <v>24</v>
      </c>
      <c r="C68" s="497"/>
      <c r="D68" s="498"/>
      <c r="E68" s="499"/>
      <c r="F68" s="500"/>
    </row>
    <row r="69" spans="1:6" ht="12.75">
      <c r="A69" s="501"/>
      <c r="B69" s="501"/>
      <c r="C69" s="501"/>
      <c r="D69" s="488"/>
      <c r="E69" s="502"/>
      <c r="F69" s="503"/>
    </row>
    <row r="70" spans="1:2" ht="12.75">
      <c r="A70" s="504" t="s">
        <v>65</v>
      </c>
      <c r="B70" s="505" t="s">
        <v>637</v>
      </c>
    </row>
    <row r="71" spans="1:6" ht="267.75">
      <c r="A71" s="504"/>
      <c r="B71" s="429" t="s">
        <v>638</v>
      </c>
      <c r="E71" s="506"/>
      <c r="F71" s="500"/>
    </row>
    <row r="72" spans="1:6" ht="12.75">
      <c r="A72" s="504"/>
      <c r="B72" s="429" t="s">
        <v>639</v>
      </c>
      <c r="E72" s="506"/>
      <c r="F72" s="500"/>
    </row>
    <row r="73" spans="1:6" ht="12.75">
      <c r="A73" s="504" t="s">
        <v>70</v>
      </c>
      <c r="B73" s="507" t="s">
        <v>640</v>
      </c>
      <c r="C73" s="454" t="s">
        <v>11</v>
      </c>
      <c r="D73" s="455">
        <v>20</v>
      </c>
      <c r="E73" s="508"/>
      <c r="F73" s="509">
        <f>$D73*E73</f>
        <v>0</v>
      </c>
    </row>
    <row r="74" spans="1:6" ht="12.75">
      <c r="A74" s="504" t="s">
        <v>71</v>
      </c>
      <c r="B74" s="507" t="s">
        <v>641</v>
      </c>
      <c r="C74" s="454" t="s">
        <v>11</v>
      </c>
      <c r="D74" s="455">
        <v>42</v>
      </c>
      <c r="E74" s="508"/>
      <c r="F74" s="509">
        <f>$D74*E74</f>
        <v>0</v>
      </c>
    </row>
    <row r="75" spans="1:6" ht="12.75">
      <c r="A75" s="504"/>
      <c r="B75" s="507"/>
      <c r="E75" s="506"/>
      <c r="F75" s="500"/>
    </row>
    <row r="76" spans="1:2" ht="25.5">
      <c r="A76" s="504" t="s">
        <v>72</v>
      </c>
      <c r="B76" s="505" t="s">
        <v>642</v>
      </c>
    </row>
    <row r="77" spans="1:6" ht="51">
      <c r="A77" s="504"/>
      <c r="B77" s="510" t="s">
        <v>643</v>
      </c>
      <c r="E77" s="506"/>
      <c r="F77" s="500"/>
    </row>
    <row r="78" spans="1:6" ht="127.5">
      <c r="A78" s="504"/>
      <c r="B78" s="510" t="s">
        <v>644</v>
      </c>
      <c r="E78" s="506"/>
      <c r="F78" s="500"/>
    </row>
    <row r="79" spans="1:6" ht="12.75">
      <c r="A79" s="504"/>
      <c r="B79" s="429" t="s">
        <v>167</v>
      </c>
      <c r="C79" s="454" t="s">
        <v>11</v>
      </c>
      <c r="D79" s="455">
        <v>57</v>
      </c>
      <c r="E79" s="508"/>
      <c r="F79" s="509">
        <f>$D79*E79</f>
        <v>0</v>
      </c>
    </row>
    <row r="80" spans="1:6" ht="12.75">
      <c r="A80" s="504"/>
      <c r="B80" s="507"/>
      <c r="E80" s="506"/>
      <c r="F80" s="500"/>
    </row>
    <row r="81" spans="1:2" ht="12.75">
      <c r="A81" s="504" t="s">
        <v>645</v>
      </c>
      <c r="B81" s="505" t="s">
        <v>646</v>
      </c>
    </row>
    <row r="82" spans="1:6" ht="89.25">
      <c r="A82" s="504"/>
      <c r="B82" s="429" t="s">
        <v>647</v>
      </c>
      <c r="E82" s="506"/>
      <c r="F82" s="500"/>
    </row>
    <row r="83" spans="1:6" ht="38.25">
      <c r="A83" s="504"/>
      <c r="B83" s="429" t="s">
        <v>648</v>
      </c>
      <c r="E83" s="506"/>
      <c r="F83" s="500"/>
    </row>
    <row r="84" spans="1:6" ht="12.75">
      <c r="A84" s="504"/>
      <c r="B84" s="429" t="s">
        <v>167</v>
      </c>
      <c r="E84" s="506"/>
      <c r="F84" s="500"/>
    </row>
    <row r="85" spans="1:6" ht="12.75">
      <c r="A85" s="504" t="s">
        <v>649</v>
      </c>
      <c r="B85" s="507" t="s">
        <v>650</v>
      </c>
      <c r="C85" s="454" t="s">
        <v>11</v>
      </c>
      <c r="D85" s="455">
        <v>9</v>
      </c>
      <c r="E85" s="508"/>
      <c r="F85" s="509">
        <f>$D85*E85</f>
        <v>0</v>
      </c>
    </row>
    <row r="86" spans="1:6" ht="12.75">
      <c r="A86" s="504" t="s">
        <v>651</v>
      </c>
      <c r="B86" s="507" t="s">
        <v>652</v>
      </c>
      <c r="C86" s="454" t="s">
        <v>11</v>
      </c>
      <c r="D86" s="455">
        <v>20</v>
      </c>
      <c r="E86" s="508"/>
      <c r="F86" s="509">
        <f>$D86*E86</f>
        <v>0</v>
      </c>
    </row>
    <row r="87" spans="1:6" ht="12.75">
      <c r="A87" s="504"/>
      <c r="B87" s="507"/>
      <c r="E87" s="506"/>
      <c r="F87" s="500"/>
    </row>
    <row r="88" spans="1:2" ht="12.75">
      <c r="A88" s="504" t="s">
        <v>653</v>
      </c>
      <c r="B88" s="505" t="s">
        <v>654</v>
      </c>
    </row>
    <row r="89" spans="1:6" ht="191.25">
      <c r="A89" s="504"/>
      <c r="B89" s="510" t="s">
        <v>655</v>
      </c>
      <c r="E89" s="506"/>
      <c r="F89" s="500"/>
    </row>
    <row r="90" spans="1:6" ht="12.75">
      <c r="A90" s="504" t="s">
        <v>656</v>
      </c>
      <c r="B90" s="507" t="s">
        <v>657</v>
      </c>
      <c r="C90" s="454" t="s">
        <v>11</v>
      </c>
      <c r="D90" s="455">
        <v>11</v>
      </c>
      <c r="E90" s="508"/>
      <c r="F90" s="509">
        <f>$D90*E90</f>
        <v>0</v>
      </c>
    </row>
    <row r="91" spans="1:6" ht="12.75">
      <c r="A91" s="504" t="s">
        <v>658</v>
      </c>
      <c r="B91" s="507" t="s">
        <v>659</v>
      </c>
      <c r="C91" s="454" t="s">
        <v>11</v>
      </c>
      <c r="D91" s="455">
        <v>20</v>
      </c>
      <c r="E91" s="508"/>
      <c r="F91" s="509">
        <f>$D91*E91</f>
        <v>0</v>
      </c>
    </row>
    <row r="92" spans="1:6" ht="12.75">
      <c r="A92" s="504"/>
      <c r="B92" s="507"/>
      <c r="E92" s="506"/>
      <c r="F92" s="500"/>
    </row>
    <row r="93" spans="1:2" ht="12.75">
      <c r="A93" s="504" t="s">
        <v>660</v>
      </c>
      <c r="B93" s="505" t="s">
        <v>661</v>
      </c>
    </row>
    <row r="94" spans="1:6" ht="165.75">
      <c r="A94" s="504"/>
      <c r="B94" s="510" t="s">
        <v>662</v>
      </c>
      <c r="E94" s="506"/>
      <c r="F94" s="500"/>
    </row>
    <row r="95" spans="1:6" ht="12.75">
      <c r="A95" s="504"/>
      <c r="B95" s="510" t="s">
        <v>663</v>
      </c>
      <c r="C95" s="454" t="s">
        <v>11</v>
      </c>
      <c r="D95" s="455">
        <v>39</v>
      </c>
      <c r="E95" s="508"/>
      <c r="F95" s="509">
        <f>$D95*E95</f>
        <v>0</v>
      </c>
    </row>
    <row r="96" spans="1:6" ht="12.75">
      <c r="A96" s="504"/>
      <c r="B96" s="507"/>
      <c r="E96" s="506"/>
      <c r="F96" s="500"/>
    </row>
    <row r="97" spans="1:2" ht="12.75">
      <c r="A97" s="504" t="s">
        <v>664</v>
      </c>
      <c r="B97" s="505" t="s">
        <v>665</v>
      </c>
    </row>
    <row r="98" spans="1:6" ht="89.25">
      <c r="A98" s="504"/>
      <c r="B98" s="510" t="s">
        <v>666</v>
      </c>
      <c r="E98" s="506"/>
      <c r="F98" s="500"/>
    </row>
    <row r="99" spans="1:6" ht="12.75">
      <c r="A99" s="504"/>
      <c r="B99" s="510" t="s">
        <v>667</v>
      </c>
      <c r="C99" s="454" t="s">
        <v>11</v>
      </c>
      <c r="D99" s="455">
        <v>84</v>
      </c>
      <c r="E99" s="508"/>
      <c r="F99" s="509">
        <f>$D99*E99</f>
        <v>0</v>
      </c>
    </row>
    <row r="100" spans="1:6" ht="12.75">
      <c r="A100" s="504"/>
      <c r="B100" s="507"/>
      <c r="E100" s="506"/>
      <c r="F100" s="500"/>
    </row>
    <row r="101" spans="1:2" ht="12.75">
      <c r="A101" s="504" t="s">
        <v>668</v>
      </c>
      <c r="B101" s="505" t="s">
        <v>669</v>
      </c>
    </row>
    <row r="102" spans="1:6" ht="191.25">
      <c r="A102" s="504"/>
      <c r="B102" s="511" t="s">
        <v>670</v>
      </c>
      <c r="C102" s="512"/>
      <c r="D102" s="513"/>
      <c r="E102" s="514"/>
      <c r="F102" s="515"/>
    </row>
    <row r="103" spans="1:6" ht="25.5">
      <c r="A103" s="504"/>
      <c r="B103" s="516" t="s">
        <v>671</v>
      </c>
      <c r="E103" s="506"/>
      <c r="F103" s="500"/>
    </row>
    <row r="104" spans="1:6" ht="12.75">
      <c r="A104" s="504" t="s">
        <v>672</v>
      </c>
      <c r="B104" s="517" t="s">
        <v>673</v>
      </c>
      <c r="C104" s="512" t="s">
        <v>6</v>
      </c>
      <c r="D104" s="513">
        <v>1</v>
      </c>
      <c r="E104" s="518"/>
      <c r="F104" s="509">
        <f>$D104*E104</f>
        <v>0</v>
      </c>
    </row>
    <row r="105" spans="1:6" ht="12.75">
      <c r="A105" s="504" t="s">
        <v>674</v>
      </c>
      <c r="B105" s="517" t="s">
        <v>675</v>
      </c>
      <c r="C105" s="512" t="s">
        <v>6</v>
      </c>
      <c r="D105" s="513">
        <v>1</v>
      </c>
      <c r="E105" s="518"/>
      <c r="F105" s="509">
        <f>$D105*E105</f>
        <v>0</v>
      </c>
    </row>
    <row r="106" spans="1:6" ht="12.75">
      <c r="A106" s="504"/>
      <c r="B106" s="519"/>
      <c r="E106" s="506"/>
      <c r="F106" s="500"/>
    </row>
    <row r="107" spans="1:2" ht="12.75">
      <c r="A107" s="504" t="s">
        <v>676</v>
      </c>
      <c r="B107" s="505" t="s">
        <v>677</v>
      </c>
    </row>
    <row r="108" spans="1:6" ht="38.25">
      <c r="A108" s="504"/>
      <c r="B108" s="429" t="s">
        <v>678</v>
      </c>
      <c r="E108" s="506"/>
      <c r="F108" s="500"/>
    </row>
    <row r="109" spans="1:6" ht="12.75">
      <c r="A109" s="520"/>
      <c r="B109" s="429" t="s">
        <v>679</v>
      </c>
      <c r="C109" s="454" t="s">
        <v>680</v>
      </c>
      <c r="D109" s="455">
        <v>150</v>
      </c>
      <c r="E109" s="508"/>
      <c r="F109" s="509">
        <f>$D109*E109</f>
        <v>0</v>
      </c>
    </row>
    <row r="110" spans="1:6" ht="12.75">
      <c r="A110" s="504"/>
      <c r="B110" s="429"/>
      <c r="E110" s="506"/>
      <c r="F110" s="500"/>
    </row>
    <row r="111" spans="1:2" ht="12.75">
      <c r="A111" s="504" t="s">
        <v>681</v>
      </c>
      <c r="B111" s="505" t="s">
        <v>682</v>
      </c>
    </row>
    <row r="112" spans="1:6" ht="51">
      <c r="A112" s="504"/>
      <c r="B112" s="429" t="s">
        <v>683</v>
      </c>
      <c r="E112" s="506"/>
      <c r="F112" s="500"/>
    </row>
    <row r="113" spans="1:6" ht="12.75">
      <c r="A113" s="504"/>
      <c r="B113" s="429" t="s">
        <v>684</v>
      </c>
      <c r="C113" s="454" t="s">
        <v>6</v>
      </c>
      <c r="D113" s="455">
        <v>30</v>
      </c>
      <c r="E113" s="508"/>
      <c r="F113" s="509">
        <f>$D113*E113</f>
        <v>0</v>
      </c>
    </row>
    <row r="114" spans="1:6" ht="12.75">
      <c r="A114" s="504"/>
      <c r="B114" s="517"/>
      <c r="D114" s="521"/>
      <c r="E114" s="522"/>
      <c r="F114" s="523"/>
    </row>
    <row r="115" spans="1:6" ht="12.75">
      <c r="A115" s="504" t="s">
        <v>685</v>
      </c>
      <c r="B115" s="505" t="s">
        <v>686</v>
      </c>
      <c r="D115" s="521"/>
      <c r="E115" s="522"/>
      <c r="F115" s="523"/>
    </row>
    <row r="116" spans="1:6" ht="51">
      <c r="A116" s="504"/>
      <c r="B116" s="429" t="s">
        <v>687</v>
      </c>
      <c r="D116" s="521"/>
      <c r="E116" s="522"/>
      <c r="F116" s="523"/>
    </row>
    <row r="117" spans="1:6" ht="12.75">
      <c r="A117" s="504"/>
      <c r="B117" s="429"/>
      <c r="C117" s="454" t="s">
        <v>11</v>
      </c>
      <c r="D117" s="521">
        <v>2</v>
      </c>
      <c r="E117" s="524"/>
      <c r="F117" s="525">
        <f>$D117*E117</f>
        <v>0</v>
      </c>
    </row>
    <row r="118" spans="1:6" ht="12.75">
      <c r="A118" s="504"/>
      <c r="B118" s="505"/>
      <c r="E118" s="506"/>
      <c r="F118" s="500"/>
    </row>
    <row r="119" spans="1:6" ht="12.75">
      <c r="A119" s="526" t="s">
        <v>8</v>
      </c>
      <c r="B119" s="527" t="s">
        <v>67</v>
      </c>
      <c r="C119" s="528"/>
      <c r="D119" s="529"/>
      <c r="E119" s="530"/>
      <c r="F119" s="531">
        <f>SUM(F71:F118)</f>
        <v>0</v>
      </c>
    </row>
    <row r="120" spans="1:6" ht="12.75">
      <c r="A120" s="504"/>
      <c r="B120" s="507"/>
      <c r="E120" s="506"/>
      <c r="F120" s="500"/>
    </row>
    <row r="121" spans="1:6" ht="12.75">
      <c r="A121" s="504"/>
      <c r="B121" s="507"/>
      <c r="E121" s="506"/>
      <c r="F121" s="500"/>
    </row>
    <row r="122" spans="1:6" s="383" customFormat="1" ht="15.75">
      <c r="A122" s="384" t="s">
        <v>350</v>
      </c>
      <c r="B122" s="532" t="s">
        <v>688</v>
      </c>
      <c r="C122" s="497"/>
      <c r="D122" s="533"/>
      <c r="E122" s="534"/>
      <c r="F122" s="535"/>
    </row>
    <row r="123" spans="1:6" s="383" customFormat="1" ht="38.25">
      <c r="A123" s="384"/>
      <c r="B123" s="536" t="s">
        <v>689</v>
      </c>
      <c r="C123" s="497"/>
      <c r="D123" s="533"/>
      <c r="E123" s="534"/>
      <c r="F123" s="535"/>
    </row>
    <row r="124" spans="1:6" ht="12.75">
      <c r="A124" s="504"/>
      <c r="B124" s="507"/>
      <c r="E124" s="506"/>
      <c r="F124" s="500"/>
    </row>
    <row r="125" spans="1:2" ht="12.75">
      <c r="A125" s="504" t="s">
        <v>690</v>
      </c>
      <c r="B125" s="505" t="s">
        <v>691</v>
      </c>
    </row>
    <row r="126" spans="1:6" ht="229.5">
      <c r="A126" s="504"/>
      <c r="B126" s="429" t="s">
        <v>692</v>
      </c>
      <c r="E126" s="506"/>
      <c r="F126" s="500"/>
    </row>
    <row r="127" spans="1:6" ht="63.75">
      <c r="A127" s="504"/>
      <c r="B127" s="537" t="s">
        <v>693</v>
      </c>
      <c r="E127" s="506"/>
      <c r="F127" s="500"/>
    </row>
    <row r="128" spans="1:6" ht="12.75">
      <c r="A128" s="504"/>
      <c r="B128" s="429" t="s">
        <v>694</v>
      </c>
      <c r="C128" s="1" t="s">
        <v>151</v>
      </c>
      <c r="D128" s="455">
        <v>1</v>
      </c>
      <c r="E128" s="508"/>
      <c r="F128" s="509">
        <f>$D128*E128</f>
        <v>0</v>
      </c>
    </row>
    <row r="129" spans="1:6" ht="12.75">
      <c r="A129" s="504"/>
      <c r="B129" s="429"/>
      <c r="E129" s="506"/>
      <c r="F129" s="500"/>
    </row>
    <row r="130" spans="1:2" ht="12.75">
      <c r="A130" s="504" t="s">
        <v>695</v>
      </c>
      <c r="B130" s="505" t="s">
        <v>696</v>
      </c>
    </row>
    <row r="131" spans="1:6" ht="76.5">
      <c r="A131" s="504"/>
      <c r="B131" s="429" t="s">
        <v>697</v>
      </c>
      <c r="E131" s="506"/>
      <c r="F131" s="500"/>
    </row>
    <row r="132" spans="1:6" ht="25.5">
      <c r="A132" s="504"/>
      <c r="B132" s="516" t="s">
        <v>698</v>
      </c>
      <c r="E132" s="506"/>
      <c r="F132" s="500"/>
    </row>
    <row r="133" spans="1:6" ht="12.75">
      <c r="A133" s="504" t="s">
        <v>699</v>
      </c>
      <c r="B133" s="507" t="s">
        <v>700</v>
      </c>
      <c r="C133" s="454" t="s">
        <v>6</v>
      </c>
      <c r="D133" s="455">
        <v>1</v>
      </c>
      <c r="E133" s="538"/>
      <c r="F133" s="509">
        <f>$D133*E133</f>
        <v>0</v>
      </c>
    </row>
    <row r="134" spans="1:6" ht="12.75">
      <c r="A134" s="504" t="s">
        <v>701</v>
      </c>
      <c r="B134" s="507" t="s">
        <v>702</v>
      </c>
      <c r="C134" s="454" t="s">
        <v>6</v>
      </c>
      <c r="D134" s="455">
        <v>1</v>
      </c>
      <c r="E134" s="538"/>
      <c r="F134" s="509">
        <f>$D134*E134</f>
        <v>0</v>
      </c>
    </row>
    <row r="135" spans="1:6" ht="12.75">
      <c r="A135" s="504" t="s">
        <v>703</v>
      </c>
      <c r="B135" s="507" t="s">
        <v>704</v>
      </c>
      <c r="C135" s="454" t="s">
        <v>6</v>
      </c>
      <c r="D135" s="455">
        <v>1</v>
      </c>
      <c r="E135" s="538"/>
      <c r="F135" s="509">
        <f>$D135*E135</f>
        <v>0</v>
      </c>
    </row>
    <row r="136" spans="1:6" ht="12.75">
      <c r="A136" s="504" t="s">
        <v>705</v>
      </c>
      <c r="B136" s="507" t="s">
        <v>706</v>
      </c>
      <c r="C136" s="454" t="s">
        <v>6</v>
      </c>
      <c r="D136" s="455">
        <v>1</v>
      </c>
      <c r="E136" s="538"/>
      <c r="F136" s="509">
        <f>$D136*E136</f>
        <v>0</v>
      </c>
    </row>
    <row r="137" spans="1:6" ht="12.75">
      <c r="A137" s="504"/>
      <c r="B137" s="507"/>
      <c r="E137" s="506"/>
      <c r="F137" s="500"/>
    </row>
    <row r="138" spans="1:2" ht="12.75">
      <c r="A138" s="504" t="s">
        <v>707</v>
      </c>
      <c r="B138" s="505" t="s">
        <v>708</v>
      </c>
    </row>
    <row r="139" spans="1:11" ht="216.75">
      <c r="A139" s="504"/>
      <c r="B139" s="429" t="s">
        <v>709</v>
      </c>
      <c r="E139" s="506"/>
      <c r="F139" s="500"/>
      <c r="K139" s="378" t="s">
        <v>66</v>
      </c>
    </row>
    <row r="140" spans="1:6" ht="42" customHeight="1">
      <c r="A140" s="504" t="s">
        <v>66</v>
      </c>
      <c r="B140" s="429" t="s">
        <v>710</v>
      </c>
      <c r="E140" s="506"/>
      <c r="F140" s="500"/>
    </row>
    <row r="141" spans="1:6" ht="51">
      <c r="A141" s="504"/>
      <c r="B141" s="429" t="s">
        <v>711</v>
      </c>
      <c r="E141" s="506"/>
      <c r="F141" s="500"/>
    </row>
    <row r="142" spans="1:6" ht="12.75">
      <c r="A142" s="504"/>
      <c r="B142" s="386" t="s">
        <v>712</v>
      </c>
      <c r="E142" s="506"/>
      <c r="F142" s="500"/>
    </row>
    <row r="143" spans="1:6" ht="15" customHeight="1">
      <c r="A143" s="504"/>
      <c r="B143" s="386" t="s">
        <v>713</v>
      </c>
      <c r="E143" s="506"/>
      <c r="F143" s="500"/>
    </row>
    <row r="144" spans="1:6" ht="12.75">
      <c r="A144" s="504"/>
      <c r="B144" s="429" t="s">
        <v>714</v>
      </c>
      <c r="E144" s="506"/>
      <c r="F144" s="500"/>
    </row>
    <row r="145" spans="1:6" ht="12.75">
      <c r="A145" s="504"/>
      <c r="B145" s="507" t="s">
        <v>715</v>
      </c>
      <c r="C145" s="454" t="s">
        <v>680</v>
      </c>
      <c r="D145" s="455">
        <v>24</v>
      </c>
      <c r="E145" s="538"/>
      <c r="F145" s="509">
        <f>$D145*E145</f>
        <v>0</v>
      </c>
    </row>
    <row r="146" spans="1:6" ht="12.75">
      <c r="A146" s="504"/>
      <c r="B146" s="517"/>
      <c r="E146" s="506"/>
      <c r="F146" s="500"/>
    </row>
    <row r="147" spans="1:6" ht="12.75">
      <c r="A147" s="504" t="s">
        <v>716</v>
      </c>
      <c r="B147" s="505" t="s">
        <v>717</v>
      </c>
      <c r="E147" s="506"/>
      <c r="F147" s="500"/>
    </row>
    <row r="148" spans="1:6" ht="63.75">
      <c r="A148" s="504"/>
      <c r="B148" s="429" t="s">
        <v>718</v>
      </c>
      <c r="C148" s="378"/>
      <c r="D148" s="539"/>
      <c r="E148" s="540"/>
      <c r="F148" s="541"/>
    </row>
    <row r="149" spans="1:6" ht="12.75">
      <c r="A149" s="504"/>
      <c r="B149" s="507"/>
      <c r="C149" s="454" t="s">
        <v>23</v>
      </c>
      <c r="D149" s="455">
        <v>24</v>
      </c>
      <c r="E149" s="508"/>
      <c r="F149" s="509">
        <f>$D149*E149</f>
        <v>0</v>
      </c>
    </row>
    <row r="150" spans="2:6" ht="12.75">
      <c r="B150" s="507"/>
      <c r="E150" s="506"/>
      <c r="F150" s="500"/>
    </row>
    <row r="151" spans="1:6" ht="12.75">
      <c r="A151" s="542" t="s">
        <v>350</v>
      </c>
      <c r="B151" s="543" t="s">
        <v>719</v>
      </c>
      <c r="C151" s="528"/>
      <c r="D151" s="529"/>
      <c r="E151" s="530"/>
      <c r="F151" s="531">
        <f>SUM(F126:F150)</f>
        <v>0</v>
      </c>
    </row>
    <row r="152" spans="1:6" ht="12.75">
      <c r="A152" s="454"/>
      <c r="B152" s="544"/>
      <c r="E152" s="506"/>
      <c r="F152" s="500"/>
    </row>
    <row r="153" spans="2:6" ht="15">
      <c r="B153" s="545"/>
      <c r="C153" s="546"/>
      <c r="E153" s="499"/>
      <c r="F153" s="547"/>
    </row>
    <row r="154" spans="1:6" s="383" customFormat="1" ht="15.75">
      <c r="A154" s="384" t="s">
        <v>613</v>
      </c>
      <c r="B154" s="496" t="s">
        <v>720</v>
      </c>
      <c r="C154" s="497"/>
      <c r="D154" s="533"/>
      <c r="E154" s="534"/>
      <c r="F154" s="535"/>
    </row>
    <row r="155" spans="1:6" s="383" customFormat="1" ht="38.25">
      <c r="A155" s="384"/>
      <c r="B155" s="536" t="s">
        <v>689</v>
      </c>
      <c r="C155" s="497"/>
      <c r="D155" s="533"/>
      <c r="E155" s="534"/>
      <c r="F155" s="535"/>
    </row>
    <row r="156" spans="1:6" ht="12.75">
      <c r="A156" s="504"/>
      <c r="B156" s="517"/>
      <c r="E156" s="506"/>
      <c r="F156" s="500"/>
    </row>
    <row r="157" spans="1:2" ht="12.75">
      <c r="A157" s="504" t="s">
        <v>721</v>
      </c>
      <c r="B157" s="505" t="s">
        <v>722</v>
      </c>
    </row>
    <row r="158" spans="1:6" ht="127.5">
      <c r="A158" s="504"/>
      <c r="B158" s="429" t="s">
        <v>723</v>
      </c>
      <c r="E158" s="506"/>
      <c r="F158" s="500"/>
    </row>
    <row r="159" spans="1:6" ht="63.75">
      <c r="A159" s="504"/>
      <c r="B159" s="537" t="s">
        <v>693</v>
      </c>
      <c r="E159" s="506"/>
      <c r="F159" s="500"/>
    </row>
    <row r="160" spans="1:6" ht="12.75">
      <c r="A160" s="504"/>
      <c r="B160" s="429" t="s">
        <v>724</v>
      </c>
      <c r="C160" s="454" t="s">
        <v>151</v>
      </c>
      <c r="D160" s="455">
        <v>1</v>
      </c>
      <c r="E160" s="508"/>
      <c r="F160" s="509">
        <f>$D160*E160</f>
        <v>0</v>
      </c>
    </row>
    <row r="161" spans="1:6" ht="12.75">
      <c r="A161" s="504"/>
      <c r="B161" s="517"/>
      <c r="E161" s="506"/>
      <c r="F161" s="500"/>
    </row>
    <row r="162" spans="1:2" ht="12.75">
      <c r="A162" s="504" t="s">
        <v>725</v>
      </c>
      <c r="B162" s="505" t="s">
        <v>726</v>
      </c>
    </row>
    <row r="163" spans="1:6" ht="114.75">
      <c r="A163" s="504"/>
      <c r="B163" s="429" t="s">
        <v>727</v>
      </c>
      <c r="E163" s="506"/>
      <c r="F163" s="500"/>
    </row>
    <row r="164" spans="1:6" ht="114.75">
      <c r="A164" s="504"/>
      <c r="B164" s="429" t="s">
        <v>728</v>
      </c>
      <c r="E164" s="506"/>
      <c r="F164" s="500"/>
    </row>
    <row r="165" spans="1:6" ht="89.25">
      <c r="A165" s="504"/>
      <c r="B165" s="429" t="s">
        <v>729</v>
      </c>
      <c r="E165" s="506"/>
      <c r="F165" s="500"/>
    </row>
    <row r="166" spans="1:6" ht="12.75">
      <c r="A166" s="504"/>
      <c r="B166" s="386" t="s">
        <v>730</v>
      </c>
      <c r="E166" s="506"/>
      <c r="F166" s="500"/>
    </row>
    <row r="167" spans="1:6" ht="15" customHeight="1">
      <c r="A167" s="504"/>
      <c r="B167" s="386" t="s">
        <v>713</v>
      </c>
      <c r="E167" s="506"/>
      <c r="F167" s="500"/>
    </row>
    <row r="168" spans="1:6" ht="12.75">
      <c r="A168" s="504" t="s">
        <v>731</v>
      </c>
      <c r="B168" s="517" t="s">
        <v>732</v>
      </c>
      <c r="C168" s="454" t="s">
        <v>680</v>
      </c>
      <c r="D168" s="455">
        <v>30</v>
      </c>
      <c r="E168" s="508"/>
      <c r="F168" s="509">
        <f>$D168*E168</f>
        <v>0</v>
      </c>
    </row>
    <row r="169" spans="1:6" ht="12.75">
      <c r="A169" s="504" t="s">
        <v>733</v>
      </c>
      <c r="B169" s="517" t="s">
        <v>734</v>
      </c>
      <c r="C169" s="454" t="s">
        <v>680</v>
      </c>
      <c r="D169" s="455">
        <v>17</v>
      </c>
      <c r="E169" s="508"/>
      <c r="F169" s="509">
        <f>$D169*E169</f>
        <v>0</v>
      </c>
    </row>
    <row r="170" spans="1:6" ht="12.75">
      <c r="A170" s="504"/>
      <c r="B170" s="517"/>
      <c r="E170" s="506"/>
      <c r="F170" s="500"/>
    </row>
    <row r="171" spans="1:2" ht="12.75">
      <c r="A171" s="504" t="s">
        <v>735</v>
      </c>
      <c r="B171" s="429" t="s">
        <v>736</v>
      </c>
    </row>
    <row r="172" spans="1:6" ht="102">
      <c r="A172" s="504"/>
      <c r="B172" s="429" t="s">
        <v>737</v>
      </c>
      <c r="E172" s="506"/>
      <c r="F172" s="500"/>
    </row>
    <row r="173" spans="1:6" ht="12.75">
      <c r="A173" s="504"/>
      <c r="B173" s="517" t="s">
        <v>738</v>
      </c>
      <c r="C173" s="454" t="s">
        <v>680</v>
      </c>
      <c r="D173" s="455">
        <v>60</v>
      </c>
      <c r="E173" s="508"/>
      <c r="F173" s="509">
        <f>$D173*E173</f>
        <v>0</v>
      </c>
    </row>
    <row r="174" spans="1:6" ht="12.75">
      <c r="A174" s="504"/>
      <c r="B174" s="517"/>
      <c r="D174" s="521"/>
      <c r="E174" s="548"/>
      <c r="F174" s="549"/>
    </row>
    <row r="175" spans="1:6" ht="12.75">
      <c r="A175" s="504" t="s">
        <v>739</v>
      </c>
      <c r="B175" s="505" t="s">
        <v>740</v>
      </c>
      <c r="D175" s="521"/>
      <c r="E175" s="522"/>
      <c r="F175" s="523"/>
    </row>
    <row r="176" spans="1:6" ht="165.75">
      <c r="A176" s="504"/>
      <c r="B176" s="429" t="s">
        <v>741</v>
      </c>
      <c r="D176" s="521"/>
      <c r="E176" s="548"/>
      <c r="F176" s="549"/>
    </row>
    <row r="177" spans="1:6" ht="127.5">
      <c r="A177" s="504"/>
      <c r="B177" s="429" t="s">
        <v>742</v>
      </c>
      <c r="D177" s="521"/>
      <c r="E177" s="548"/>
      <c r="F177" s="549"/>
    </row>
    <row r="178" spans="1:6" ht="51">
      <c r="A178" s="504"/>
      <c r="B178" s="429" t="s">
        <v>743</v>
      </c>
      <c r="D178" s="521"/>
      <c r="E178" s="548"/>
      <c r="F178" s="549"/>
    </row>
    <row r="179" spans="1:6" ht="12.75">
      <c r="A179" s="504"/>
      <c r="B179" s="386" t="s">
        <v>744</v>
      </c>
      <c r="D179" s="521"/>
      <c r="E179" s="548"/>
      <c r="F179" s="549"/>
    </row>
    <row r="180" spans="1:6" ht="15" customHeight="1">
      <c r="A180" s="504"/>
      <c r="B180" s="386" t="s">
        <v>713</v>
      </c>
      <c r="D180" s="521"/>
      <c r="E180" s="548"/>
      <c r="F180" s="549"/>
    </row>
    <row r="181" spans="1:6" ht="12.75">
      <c r="A181" s="504"/>
      <c r="B181" s="429" t="s">
        <v>745</v>
      </c>
      <c r="C181" s="454" t="s">
        <v>6</v>
      </c>
      <c r="D181" s="521">
        <v>1</v>
      </c>
      <c r="E181" s="550"/>
      <c r="F181" s="525">
        <f>$D181*E181</f>
        <v>0</v>
      </c>
    </row>
    <row r="182" spans="1:2" ht="12.75">
      <c r="A182" s="504"/>
      <c r="B182" s="429"/>
    </row>
    <row r="183" spans="1:2" ht="12.75">
      <c r="A183" s="504" t="s">
        <v>746</v>
      </c>
      <c r="B183" s="505" t="s">
        <v>747</v>
      </c>
    </row>
    <row r="184" spans="1:6" ht="127.5">
      <c r="A184" s="504"/>
      <c r="B184" s="429" t="s">
        <v>748</v>
      </c>
      <c r="E184" s="506"/>
      <c r="F184" s="500"/>
    </row>
    <row r="185" spans="1:6" ht="89.25">
      <c r="A185" s="504"/>
      <c r="B185" s="429" t="s">
        <v>749</v>
      </c>
      <c r="E185" s="506"/>
      <c r="F185" s="500"/>
    </row>
    <row r="186" spans="1:6" ht="51">
      <c r="A186" s="504"/>
      <c r="B186" s="429" t="s">
        <v>743</v>
      </c>
      <c r="E186" s="506"/>
      <c r="F186" s="500"/>
    </row>
    <row r="187" spans="1:6" ht="12.75">
      <c r="A187" s="504"/>
      <c r="B187" s="386" t="s">
        <v>750</v>
      </c>
      <c r="E187" s="506"/>
      <c r="F187" s="500"/>
    </row>
    <row r="188" spans="1:6" ht="15" customHeight="1">
      <c r="A188" s="504"/>
      <c r="B188" s="386" t="s">
        <v>713</v>
      </c>
      <c r="E188" s="506"/>
      <c r="F188" s="500"/>
    </row>
    <row r="189" spans="1:6" ht="12.75">
      <c r="A189" s="504"/>
      <c r="B189" s="429" t="s">
        <v>751</v>
      </c>
      <c r="C189" s="454" t="s">
        <v>6</v>
      </c>
      <c r="D189" s="455">
        <v>3</v>
      </c>
      <c r="E189" s="508"/>
      <c r="F189" s="509">
        <f>$D189*E189</f>
        <v>0</v>
      </c>
    </row>
    <row r="190" spans="1:6" ht="12.75">
      <c r="A190" s="504"/>
      <c r="B190" s="517"/>
      <c r="E190" s="506"/>
      <c r="F190" s="500"/>
    </row>
    <row r="191" spans="1:6" ht="12.75">
      <c r="A191" s="504" t="s">
        <v>752</v>
      </c>
      <c r="B191" s="429" t="s">
        <v>753</v>
      </c>
      <c r="E191" s="506"/>
      <c r="F191" s="500"/>
    </row>
    <row r="192" spans="1:6" ht="102">
      <c r="A192" s="504"/>
      <c r="B192" s="429" t="s">
        <v>754</v>
      </c>
      <c r="E192" s="506"/>
      <c r="F192" s="500"/>
    </row>
    <row r="193" spans="1:6" ht="12.75">
      <c r="A193" s="504"/>
      <c r="B193" s="429"/>
      <c r="C193" s="454" t="s">
        <v>6</v>
      </c>
      <c r="D193" s="455">
        <v>4</v>
      </c>
      <c r="E193" s="508"/>
      <c r="F193" s="509">
        <f>$D193*E193</f>
        <v>0</v>
      </c>
    </row>
    <row r="194" spans="1:6" ht="12.75">
      <c r="A194" s="504"/>
      <c r="B194" s="517"/>
      <c r="E194" s="506"/>
      <c r="F194" s="500"/>
    </row>
    <row r="195" spans="1:6" ht="12.75">
      <c r="A195" s="504" t="s">
        <v>755</v>
      </c>
      <c r="B195" s="429" t="s">
        <v>756</v>
      </c>
      <c r="E195" s="506"/>
      <c r="F195" s="500"/>
    </row>
    <row r="196" spans="1:6" ht="102">
      <c r="A196" s="504"/>
      <c r="B196" s="551" t="s">
        <v>757</v>
      </c>
      <c r="E196" s="506"/>
      <c r="F196" s="500"/>
    </row>
    <row r="197" spans="1:6" ht="12.75">
      <c r="A197" s="504"/>
      <c r="B197" s="551"/>
      <c r="C197" s="454" t="s">
        <v>6</v>
      </c>
      <c r="D197" s="455">
        <v>4</v>
      </c>
      <c r="E197" s="508"/>
      <c r="F197" s="509">
        <f>$D197*E197</f>
        <v>0</v>
      </c>
    </row>
    <row r="198" spans="1:8" s="557" customFormat="1" ht="14.25">
      <c r="A198" s="552"/>
      <c r="B198" s="517"/>
      <c r="C198" s="517"/>
      <c r="D198" s="415"/>
      <c r="E198" s="553"/>
      <c r="F198" s="554"/>
      <c r="G198" s="555"/>
      <c r="H198" s="556"/>
    </row>
    <row r="199" spans="1:6" ht="12.75">
      <c r="A199" s="504" t="s">
        <v>758</v>
      </c>
      <c r="B199" s="429" t="s">
        <v>759</v>
      </c>
      <c r="E199" s="506"/>
      <c r="F199" s="500"/>
    </row>
    <row r="200" spans="1:6" s="559" customFormat="1" ht="267.75">
      <c r="A200" s="504"/>
      <c r="B200" s="429" t="s">
        <v>760</v>
      </c>
      <c r="C200" s="454"/>
      <c r="D200" s="455"/>
      <c r="E200" s="456"/>
      <c r="F200" s="558"/>
    </row>
    <row r="201" spans="1:8" s="557" customFormat="1" ht="14.25">
      <c r="A201" s="504" t="s">
        <v>761</v>
      </c>
      <c r="B201" s="517" t="s">
        <v>762</v>
      </c>
      <c r="C201" s="454" t="s">
        <v>680</v>
      </c>
      <c r="D201" s="560">
        <v>2.5</v>
      </c>
      <c r="E201" s="538"/>
      <c r="F201" s="509">
        <f>$D201*E201</f>
        <v>0</v>
      </c>
      <c r="H201" s="556"/>
    </row>
    <row r="202" spans="1:8" s="557" customFormat="1" ht="14.25">
      <c r="A202" s="561"/>
      <c r="B202" s="517" t="s">
        <v>763</v>
      </c>
      <c r="C202" s="553"/>
      <c r="D202" s="455"/>
      <c r="E202" s="562"/>
      <c r="F202" s="554"/>
      <c r="H202" s="556"/>
    </row>
    <row r="203" spans="1:8" s="557" customFormat="1" ht="102">
      <c r="A203" s="504" t="s">
        <v>761</v>
      </c>
      <c r="B203" s="517" t="s">
        <v>764</v>
      </c>
      <c r="C203" s="454" t="s">
        <v>680</v>
      </c>
      <c r="D203" s="560">
        <v>2.5</v>
      </c>
      <c r="E203" s="538"/>
      <c r="F203" s="509">
        <f>$D203*E203</f>
        <v>0</v>
      </c>
      <c r="H203" s="556"/>
    </row>
    <row r="204" spans="1:8" s="557" customFormat="1" ht="14.25">
      <c r="A204" s="561"/>
      <c r="B204" s="517" t="s">
        <v>763</v>
      </c>
      <c r="C204" s="553"/>
      <c r="D204" s="455"/>
      <c r="E204" s="562"/>
      <c r="F204" s="554"/>
      <c r="H204" s="556"/>
    </row>
    <row r="205" spans="1:6" ht="12.75">
      <c r="A205" s="504"/>
      <c r="B205" s="517"/>
      <c r="E205" s="506"/>
      <c r="F205" s="500"/>
    </row>
    <row r="206" spans="1:6" ht="12.75">
      <c r="A206" s="504" t="s">
        <v>765</v>
      </c>
      <c r="B206" s="429" t="s">
        <v>766</v>
      </c>
      <c r="E206" s="506"/>
      <c r="F206" s="500"/>
    </row>
    <row r="207" spans="1:6" ht="102">
      <c r="A207" s="504"/>
      <c r="B207" s="551" t="s">
        <v>767</v>
      </c>
      <c r="E207" s="506"/>
      <c r="F207" s="500"/>
    </row>
    <row r="208" spans="1:6" ht="12.75">
      <c r="A208" s="504"/>
      <c r="B208" s="551"/>
      <c r="C208" s="454" t="s">
        <v>6</v>
      </c>
      <c r="D208" s="455">
        <v>1</v>
      </c>
      <c r="E208" s="508"/>
      <c r="F208" s="509">
        <f>$D208*E208</f>
        <v>0</v>
      </c>
    </row>
    <row r="209" spans="1:6" ht="12.75">
      <c r="A209" s="504"/>
      <c r="B209" s="507"/>
      <c r="E209" s="506"/>
      <c r="F209" s="500"/>
    </row>
    <row r="210" spans="1:2" ht="12.75">
      <c r="A210" s="504" t="s">
        <v>768</v>
      </c>
      <c r="B210" s="505" t="s">
        <v>769</v>
      </c>
    </row>
    <row r="211" spans="1:11" ht="102">
      <c r="A211" s="504"/>
      <c r="B211" s="429" t="s">
        <v>770</v>
      </c>
      <c r="E211" s="506"/>
      <c r="F211" s="500"/>
      <c r="K211" s="378" t="s">
        <v>66</v>
      </c>
    </row>
    <row r="212" spans="1:6" ht="42" customHeight="1">
      <c r="A212" s="504" t="s">
        <v>66</v>
      </c>
      <c r="B212" s="429" t="s">
        <v>710</v>
      </c>
      <c r="E212" s="506"/>
      <c r="F212" s="500"/>
    </row>
    <row r="213" spans="1:6" ht="25.5">
      <c r="A213" s="504" t="s">
        <v>66</v>
      </c>
      <c r="B213" s="429" t="s">
        <v>771</v>
      </c>
      <c r="E213" s="506"/>
      <c r="F213" s="500"/>
    </row>
    <row r="214" spans="1:6" ht="12.75">
      <c r="A214" s="504"/>
      <c r="B214" s="386" t="s">
        <v>772</v>
      </c>
      <c r="E214" s="506"/>
      <c r="F214" s="500"/>
    </row>
    <row r="215" spans="1:6" ht="15" customHeight="1">
      <c r="A215" s="504"/>
      <c r="B215" s="386" t="s">
        <v>763</v>
      </c>
      <c r="E215" s="506"/>
      <c r="F215" s="500"/>
    </row>
    <row r="216" spans="1:6" ht="12.75">
      <c r="A216" s="504"/>
      <c r="B216" s="429" t="s">
        <v>773</v>
      </c>
      <c r="E216" s="506"/>
      <c r="F216" s="500"/>
    </row>
    <row r="217" spans="1:6" ht="12.75">
      <c r="A217" s="504"/>
      <c r="B217" s="507" t="s">
        <v>774</v>
      </c>
      <c r="C217" s="454" t="s">
        <v>680</v>
      </c>
      <c r="D217" s="455">
        <v>2</v>
      </c>
      <c r="E217" s="538"/>
      <c r="F217" s="509">
        <f>$D217*E217</f>
        <v>0</v>
      </c>
    </row>
    <row r="218" spans="1:6" ht="12.75">
      <c r="A218" s="504"/>
      <c r="B218" s="505"/>
      <c r="E218" s="506"/>
      <c r="F218" s="500"/>
    </row>
    <row r="219" spans="1:6" ht="12.75">
      <c r="A219" s="542" t="s">
        <v>613</v>
      </c>
      <c r="B219" s="543" t="s">
        <v>775</v>
      </c>
      <c r="C219" s="528"/>
      <c r="D219" s="529"/>
      <c r="E219" s="530"/>
      <c r="F219" s="531">
        <f>SUM(F158:F218)</f>
        <v>0</v>
      </c>
    </row>
    <row r="220" spans="1:6" ht="12.75">
      <c r="A220" s="454"/>
      <c r="B220" s="544"/>
      <c r="E220" s="506"/>
      <c r="F220" s="500"/>
    </row>
    <row r="221" spans="2:6" ht="15">
      <c r="B221" s="545"/>
      <c r="C221" s="546"/>
      <c r="E221" s="499"/>
      <c r="F221" s="547"/>
    </row>
    <row r="222" spans="1:6" s="383" customFormat="1" ht="15.75">
      <c r="A222" s="384" t="s">
        <v>615</v>
      </c>
      <c r="B222" s="532" t="s">
        <v>776</v>
      </c>
      <c r="C222" s="497"/>
      <c r="D222" s="533"/>
      <c r="E222" s="534"/>
      <c r="F222" s="535"/>
    </row>
    <row r="223" spans="1:6" s="383" customFormat="1" ht="38.25">
      <c r="A223" s="384"/>
      <c r="B223" s="536" t="s">
        <v>689</v>
      </c>
      <c r="C223" s="497"/>
      <c r="D223" s="533"/>
      <c r="E223" s="534"/>
      <c r="F223" s="535"/>
    </row>
    <row r="224" spans="1:6" ht="12.75">
      <c r="A224" s="504"/>
      <c r="B224" s="507"/>
      <c r="E224" s="506"/>
      <c r="F224" s="500"/>
    </row>
    <row r="225" spans="1:2" ht="12.75">
      <c r="A225" s="504" t="s">
        <v>777</v>
      </c>
      <c r="B225" s="505" t="s">
        <v>708</v>
      </c>
    </row>
    <row r="226" spans="1:11" ht="216.75">
      <c r="A226" s="504"/>
      <c r="B226" s="429" t="s">
        <v>709</v>
      </c>
      <c r="E226" s="506"/>
      <c r="F226" s="500"/>
      <c r="K226" s="378" t="s">
        <v>66</v>
      </c>
    </row>
    <row r="227" spans="1:6" ht="42" customHeight="1">
      <c r="A227" s="504" t="s">
        <v>66</v>
      </c>
      <c r="B227" s="429" t="s">
        <v>710</v>
      </c>
      <c r="E227" s="506"/>
      <c r="F227" s="500"/>
    </row>
    <row r="228" spans="1:6" ht="51">
      <c r="A228" s="504"/>
      <c r="B228" s="429" t="s">
        <v>711</v>
      </c>
      <c r="E228" s="506"/>
      <c r="F228" s="500"/>
    </row>
    <row r="229" spans="1:6" ht="12.75">
      <c r="A229" s="504"/>
      <c r="B229" s="386" t="s">
        <v>712</v>
      </c>
      <c r="E229" s="506"/>
      <c r="F229" s="500"/>
    </row>
    <row r="230" spans="1:6" ht="15" customHeight="1">
      <c r="A230" s="504"/>
      <c r="B230" s="386" t="s">
        <v>713</v>
      </c>
      <c r="E230" s="506"/>
      <c r="F230" s="500"/>
    </row>
    <row r="231" spans="1:6" ht="12.75">
      <c r="A231" s="504"/>
      <c r="B231" s="429" t="s">
        <v>714</v>
      </c>
      <c r="E231" s="506"/>
      <c r="F231" s="500"/>
    </row>
    <row r="232" spans="1:6" ht="12.75">
      <c r="A232" s="504"/>
      <c r="B232" s="507" t="s">
        <v>715</v>
      </c>
      <c r="C232" s="454" t="s">
        <v>680</v>
      </c>
      <c r="D232" s="455">
        <v>3</v>
      </c>
      <c r="E232" s="538"/>
      <c r="F232" s="509">
        <f>$D232*E232</f>
        <v>0</v>
      </c>
    </row>
    <row r="233" spans="1:6" ht="12.75">
      <c r="A233" s="504"/>
      <c r="B233" s="507"/>
      <c r="E233" s="506"/>
      <c r="F233" s="500"/>
    </row>
    <row r="234" spans="1:6" ht="12.75">
      <c r="A234" s="504" t="s">
        <v>778</v>
      </c>
      <c r="B234" s="429" t="s">
        <v>779</v>
      </c>
      <c r="E234" s="506"/>
      <c r="F234" s="500"/>
    </row>
    <row r="235" spans="1:6" ht="89.25">
      <c r="A235" s="504"/>
      <c r="B235" s="429" t="s">
        <v>780</v>
      </c>
      <c r="E235" s="506"/>
      <c r="F235" s="500"/>
    </row>
    <row r="236" spans="1:6" ht="51">
      <c r="A236" s="504"/>
      <c r="B236" s="429" t="s">
        <v>711</v>
      </c>
      <c r="E236" s="506"/>
      <c r="F236" s="500"/>
    </row>
    <row r="237" spans="1:6" ht="25.5">
      <c r="A237" s="504"/>
      <c r="B237" s="386" t="s">
        <v>781</v>
      </c>
      <c r="E237" s="506"/>
      <c r="F237" s="500"/>
    </row>
    <row r="238" spans="1:6" ht="15" customHeight="1">
      <c r="A238" s="504"/>
      <c r="B238" s="386" t="s">
        <v>713</v>
      </c>
      <c r="E238" s="506"/>
      <c r="F238" s="500"/>
    </row>
    <row r="239" spans="1:6" ht="12.75">
      <c r="A239" s="504"/>
      <c r="B239" s="507" t="s">
        <v>782</v>
      </c>
      <c r="E239" s="506"/>
      <c r="F239" s="500"/>
    </row>
    <row r="240" spans="1:6" ht="12.75">
      <c r="A240" s="504" t="s">
        <v>783</v>
      </c>
      <c r="B240" s="517" t="s">
        <v>784</v>
      </c>
      <c r="C240" s="454" t="s">
        <v>680</v>
      </c>
      <c r="D240" s="455">
        <v>60</v>
      </c>
      <c r="E240" s="538"/>
      <c r="F240" s="509">
        <f>$D240*E240</f>
        <v>0</v>
      </c>
    </row>
    <row r="241" spans="1:6" ht="12.75">
      <c r="A241" s="504" t="s">
        <v>785</v>
      </c>
      <c r="B241" s="517" t="s">
        <v>786</v>
      </c>
      <c r="C241" s="454" t="s">
        <v>680</v>
      </c>
      <c r="D241" s="455">
        <v>45</v>
      </c>
      <c r="E241" s="538"/>
      <c r="F241" s="509">
        <f>$D241*E241</f>
        <v>0</v>
      </c>
    </row>
    <row r="242" spans="1:6" ht="12.75">
      <c r="A242" s="504" t="s">
        <v>787</v>
      </c>
      <c r="B242" s="517" t="s">
        <v>788</v>
      </c>
      <c r="C242" s="454" t="s">
        <v>680</v>
      </c>
      <c r="D242" s="455">
        <v>20</v>
      </c>
      <c r="E242" s="538"/>
      <c r="F242" s="509">
        <f>$D242*E242</f>
        <v>0</v>
      </c>
    </row>
    <row r="243" spans="1:5" ht="12.75">
      <c r="A243" s="504"/>
      <c r="B243" s="517"/>
      <c r="E243" s="506"/>
    </row>
    <row r="244" spans="1:6" ht="12.75">
      <c r="A244" s="504" t="s">
        <v>789</v>
      </c>
      <c r="B244" s="429" t="s">
        <v>790</v>
      </c>
      <c r="E244" s="506"/>
      <c r="F244" s="500"/>
    </row>
    <row r="245" spans="1:6" ht="63.75">
      <c r="A245" s="504"/>
      <c r="B245" s="429" t="s">
        <v>791</v>
      </c>
      <c r="E245" s="506"/>
      <c r="F245" s="500"/>
    </row>
    <row r="246" spans="1:6" ht="12.75">
      <c r="A246" s="504"/>
      <c r="B246" s="507" t="s">
        <v>792</v>
      </c>
      <c r="E246" s="506"/>
      <c r="F246" s="500"/>
    </row>
    <row r="247" spans="1:6" ht="12.75">
      <c r="A247" s="504"/>
      <c r="B247" s="507" t="s">
        <v>793</v>
      </c>
      <c r="C247" s="454" t="s">
        <v>6</v>
      </c>
      <c r="D247" s="455">
        <v>1</v>
      </c>
      <c r="E247" s="538"/>
      <c r="F247" s="509">
        <f>$D247*E247</f>
        <v>0</v>
      </c>
    </row>
    <row r="248" spans="1:6" ht="12.75">
      <c r="A248" s="504"/>
      <c r="B248" s="507"/>
      <c r="D248" s="521"/>
      <c r="E248" s="548"/>
      <c r="F248" s="523"/>
    </row>
    <row r="249" spans="1:6" ht="12.75">
      <c r="A249" s="504" t="s">
        <v>794</v>
      </c>
      <c r="B249" s="429" t="s">
        <v>795</v>
      </c>
      <c r="D249" s="521"/>
      <c r="E249" s="548"/>
      <c r="F249" s="549"/>
    </row>
    <row r="250" spans="1:6" ht="63.75">
      <c r="A250" s="504"/>
      <c r="B250" s="563" t="s">
        <v>796</v>
      </c>
      <c r="D250" s="521"/>
      <c r="E250" s="548"/>
      <c r="F250" s="549"/>
    </row>
    <row r="251" spans="1:6" ht="12.75">
      <c r="A251" s="504"/>
      <c r="B251" s="507" t="s">
        <v>792</v>
      </c>
      <c r="D251" s="521"/>
      <c r="E251" s="548"/>
      <c r="F251" s="549"/>
    </row>
    <row r="252" spans="1:6" ht="12.75">
      <c r="A252" s="504"/>
      <c r="B252" s="507" t="s">
        <v>797</v>
      </c>
      <c r="C252" s="454" t="s">
        <v>6</v>
      </c>
      <c r="D252" s="521">
        <v>1</v>
      </c>
      <c r="E252" s="524"/>
      <c r="F252" s="525">
        <f>$D252*E252</f>
        <v>0</v>
      </c>
    </row>
    <row r="253" spans="1:6" ht="12.75">
      <c r="A253" s="504"/>
      <c r="B253" s="507"/>
      <c r="E253" s="506"/>
      <c r="F253" s="500"/>
    </row>
    <row r="254" spans="1:6" ht="12.75">
      <c r="A254" s="504" t="s">
        <v>798</v>
      </c>
      <c r="B254" s="429" t="s">
        <v>799</v>
      </c>
      <c r="E254" s="506"/>
      <c r="F254" s="500"/>
    </row>
    <row r="255" spans="1:6" ht="51">
      <c r="A255" s="504"/>
      <c r="B255" s="519" t="s">
        <v>800</v>
      </c>
      <c r="E255" s="506"/>
      <c r="F255" s="500"/>
    </row>
    <row r="256" spans="1:6" ht="12.75">
      <c r="A256" s="504"/>
      <c r="B256" s="507" t="s">
        <v>792</v>
      </c>
      <c r="E256" s="506"/>
      <c r="F256" s="500"/>
    </row>
    <row r="257" spans="1:6" ht="12.75">
      <c r="A257" s="504"/>
      <c r="B257" s="507" t="s">
        <v>801</v>
      </c>
      <c r="C257" s="454" t="s">
        <v>6</v>
      </c>
      <c r="D257" s="455">
        <v>7</v>
      </c>
      <c r="E257" s="538"/>
      <c r="F257" s="509">
        <f>$D257*E257</f>
        <v>0</v>
      </c>
    </row>
    <row r="258" spans="1:6" ht="12.75">
      <c r="A258" s="504"/>
      <c r="B258" s="507"/>
      <c r="F258" s="500"/>
    </row>
    <row r="259" spans="1:6" ht="12.75">
      <c r="A259" s="504" t="s">
        <v>802</v>
      </c>
      <c r="B259" s="429" t="s">
        <v>803</v>
      </c>
      <c r="E259" s="506"/>
      <c r="F259" s="500"/>
    </row>
    <row r="260" spans="1:6" ht="51">
      <c r="A260" s="504"/>
      <c r="B260" s="429" t="s">
        <v>804</v>
      </c>
      <c r="F260" s="500"/>
    </row>
    <row r="261" spans="1:6" ht="12.75">
      <c r="A261" s="504"/>
      <c r="B261" s="507" t="s">
        <v>805</v>
      </c>
      <c r="C261" s="454" t="s">
        <v>6</v>
      </c>
      <c r="D261" s="455">
        <v>2</v>
      </c>
      <c r="E261" s="538"/>
      <c r="F261" s="509">
        <f>$D261*E261</f>
        <v>0</v>
      </c>
    </row>
    <row r="262" spans="1:5" ht="25.5">
      <c r="A262" s="504"/>
      <c r="B262" s="564" t="s">
        <v>806</v>
      </c>
      <c r="E262" s="506"/>
    </row>
    <row r="263" spans="1:6" ht="12.75">
      <c r="A263" s="504"/>
      <c r="B263" s="507"/>
      <c r="E263" s="506"/>
      <c r="F263" s="500"/>
    </row>
    <row r="264" spans="1:6" ht="12.75">
      <c r="A264" s="504" t="s">
        <v>807</v>
      </c>
      <c r="B264" s="429" t="s">
        <v>808</v>
      </c>
      <c r="E264" s="506"/>
      <c r="F264" s="500"/>
    </row>
    <row r="265" spans="1:6" ht="51">
      <c r="A265" s="504"/>
      <c r="B265" s="429" t="s">
        <v>809</v>
      </c>
      <c r="E265" s="506"/>
      <c r="F265" s="500"/>
    </row>
    <row r="266" spans="1:6" ht="12.75">
      <c r="A266" s="504"/>
      <c r="B266" s="429" t="s">
        <v>810</v>
      </c>
      <c r="C266" s="454" t="s">
        <v>6</v>
      </c>
      <c r="D266" s="455">
        <v>1</v>
      </c>
      <c r="E266" s="538"/>
      <c r="F266" s="509">
        <f>$D266*E266</f>
        <v>0</v>
      </c>
    </row>
    <row r="267" spans="1:6" ht="12.75">
      <c r="A267" s="504"/>
      <c r="B267" s="517" t="s">
        <v>713</v>
      </c>
      <c r="F267" s="500"/>
    </row>
    <row r="268" spans="1:6" ht="12.75">
      <c r="A268" s="504"/>
      <c r="B268" s="517"/>
      <c r="F268" s="500"/>
    </row>
    <row r="269" spans="1:6" ht="12.75">
      <c r="A269" s="504" t="s">
        <v>811</v>
      </c>
      <c r="B269" s="429" t="s">
        <v>812</v>
      </c>
      <c r="E269" s="506"/>
      <c r="F269" s="500"/>
    </row>
    <row r="270" spans="1:6" ht="51">
      <c r="A270" s="504"/>
      <c r="B270" s="429" t="s">
        <v>813</v>
      </c>
      <c r="F270" s="500"/>
    </row>
    <row r="271" spans="1:6" ht="12.75">
      <c r="A271" s="504"/>
      <c r="B271" s="507" t="s">
        <v>814</v>
      </c>
      <c r="C271" s="454" t="s">
        <v>6</v>
      </c>
      <c r="D271" s="455">
        <v>1</v>
      </c>
      <c r="E271" s="538"/>
      <c r="F271" s="509">
        <f>$D271*E271</f>
        <v>0</v>
      </c>
    </row>
    <row r="272" spans="1:6" ht="12.75">
      <c r="A272" s="504"/>
      <c r="B272" s="517" t="s">
        <v>713</v>
      </c>
      <c r="F272" s="500"/>
    </row>
    <row r="273" spans="1:6" ht="12.75">
      <c r="A273" s="504"/>
      <c r="B273" s="507"/>
      <c r="F273" s="500"/>
    </row>
    <row r="274" spans="1:6" ht="12.75">
      <c r="A274" s="504" t="s">
        <v>815</v>
      </c>
      <c r="B274" s="429" t="s">
        <v>816</v>
      </c>
      <c r="E274" s="506"/>
      <c r="F274" s="500"/>
    </row>
    <row r="275" spans="1:6" ht="51">
      <c r="A275" s="504"/>
      <c r="B275" s="565" t="s">
        <v>817</v>
      </c>
      <c r="F275" s="500"/>
    </row>
    <row r="276" spans="1:6" ht="12.75">
      <c r="A276" s="504"/>
      <c r="B276" s="519" t="s">
        <v>818</v>
      </c>
      <c r="C276" s="454" t="s">
        <v>6</v>
      </c>
      <c r="D276" s="455">
        <v>2</v>
      </c>
      <c r="E276" s="538"/>
      <c r="F276" s="509">
        <f>$D276*E276</f>
        <v>0</v>
      </c>
    </row>
    <row r="277" spans="1:6" ht="12.75">
      <c r="A277" s="504"/>
      <c r="B277" s="507"/>
      <c r="F277" s="500"/>
    </row>
    <row r="278" spans="1:6" ht="12.75">
      <c r="A278" s="504" t="s">
        <v>819</v>
      </c>
      <c r="B278" s="429" t="s">
        <v>820</v>
      </c>
      <c r="E278" s="506"/>
      <c r="F278" s="500"/>
    </row>
    <row r="279" spans="1:6" s="422" customFormat="1" ht="63.75">
      <c r="A279" s="504"/>
      <c r="B279" s="566" t="s">
        <v>821</v>
      </c>
      <c r="C279" s="1"/>
      <c r="D279" s="567"/>
      <c r="E279" s="568"/>
      <c r="F279" s="500"/>
    </row>
    <row r="280" spans="1:6" ht="12.75">
      <c r="A280" s="504"/>
      <c r="B280" s="569" t="s">
        <v>822</v>
      </c>
      <c r="C280" s="454" t="s">
        <v>6</v>
      </c>
      <c r="D280" s="455">
        <v>2</v>
      </c>
      <c r="E280" s="538"/>
      <c r="F280" s="509">
        <f>$D280*E280</f>
        <v>0</v>
      </c>
    </row>
    <row r="281" spans="1:6" ht="12.75">
      <c r="A281" s="504"/>
      <c r="B281" s="507"/>
      <c r="D281" s="521"/>
      <c r="E281" s="522"/>
      <c r="F281" s="549"/>
    </row>
    <row r="282" spans="1:6" ht="12.75">
      <c r="A282" s="504" t="s">
        <v>823</v>
      </c>
      <c r="B282" s="429" t="s">
        <v>824</v>
      </c>
      <c r="D282" s="521"/>
      <c r="E282" s="548"/>
      <c r="F282" s="549"/>
    </row>
    <row r="283" spans="1:6" ht="89.25">
      <c r="A283" s="504"/>
      <c r="B283" s="570" t="s">
        <v>825</v>
      </c>
      <c r="D283" s="521"/>
      <c r="E283" s="522"/>
      <c r="F283" s="549"/>
    </row>
    <row r="284" spans="1:6" ht="12.75">
      <c r="A284" s="504"/>
      <c r="B284" s="563" t="s">
        <v>826</v>
      </c>
      <c r="C284" s="454" t="s">
        <v>151</v>
      </c>
      <c r="D284" s="521">
        <v>1</v>
      </c>
      <c r="E284" s="524"/>
      <c r="F284" s="525">
        <f>$D284*E284</f>
        <v>0</v>
      </c>
    </row>
    <row r="285" spans="1:6" ht="12.75">
      <c r="A285" s="504"/>
      <c r="B285" s="507"/>
      <c r="F285" s="500"/>
    </row>
    <row r="286" spans="1:6" ht="12.75">
      <c r="A286" s="504" t="s">
        <v>827</v>
      </c>
      <c r="B286" s="429" t="s">
        <v>828</v>
      </c>
      <c r="E286" s="506"/>
      <c r="F286" s="500"/>
    </row>
    <row r="287" spans="1:6" ht="63.75">
      <c r="A287" s="504"/>
      <c r="B287" s="429" t="s">
        <v>829</v>
      </c>
      <c r="F287" s="500"/>
    </row>
    <row r="288" spans="1:6" ht="12.75">
      <c r="A288" s="504"/>
      <c r="B288" s="507" t="s">
        <v>830</v>
      </c>
      <c r="C288" s="454" t="s">
        <v>6</v>
      </c>
      <c r="D288" s="455">
        <v>1</v>
      </c>
      <c r="E288" s="538"/>
      <c r="F288" s="509">
        <f>$D288*E288</f>
        <v>0</v>
      </c>
    </row>
    <row r="289" spans="1:6" ht="12.75">
      <c r="A289" s="504"/>
      <c r="B289" s="505"/>
      <c r="E289" s="506"/>
      <c r="F289" s="500"/>
    </row>
    <row r="290" spans="1:6" ht="12.75">
      <c r="A290" s="542" t="s">
        <v>615</v>
      </c>
      <c r="B290" s="543" t="s">
        <v>831</v>
      </c>
      <c r="C290" s="528"/>
      <c r="D290" s="529"/>
      <c r="E290" s="530"/>
      <c r="F290" s="531">
        <f>SUM(F226:F289)</f>
        <v>0</v>
      </c>
    </row>
    <row r="291" spans="1:6" ht="12.75">
      <c r="A291" s="454"/>
      <c r="B291" s="544"/>
      <c r="E291" s="506"/>
      <c r="F291" s="500"/>
    </row>
    <row r="292" spans="2:6" ht="15">
      <c r="B292" s="545"/>
      <c r="C292" s="546"/>
      <c r="E292" s="499"/>
      <c r="F292" s="547"/>
    </row>
    <row r="293" spans="1:6" s="571" customFormat="1" ht="12.75">
      <c r="A293" s="495" t="s">
        <v>617</v>
      </c>
      <c r="B293" s="496" t="s">
        <v>618</v>
      </c>
      <c r="C293" s="497"/>
      <c r="D293" s="533"/>
      <c r="E293" s="499"/>
      <c r="F293" s="547"/>
    </row>
    <row r="294" spans="1:6" s="383" customFormat="1" ht="38.25">
      <c r="A294" s="384"/>
      <c r="B294" s="536" t="s">
        <v>689</v>
      </c>
      <c r="C294" s="497"/>
      <c r="D294" s="533"/>
      <c r="E294" s="534"/>
      <c r="F294" s="535"/>
    </row>
    <row r="295" spans="1:6" s="571" customFormat="1" ht="12.75">
      <c r="A295" s="495"/>
      <c r="B295" s="496"/>
      <c r="C295" s="497"/>
      <c r="D295" s="533"/>
      <c r="E295" s="499"/>
      <c r="F295" s="547"/>
    </row>
    <row r="296" spans="1:2" ht="12.75">
      <c r="A296" s="504" t="s">
        <v>832</v>
      </c>
      <c r="B296" s="505" t="s">
        <v>726</v>
      </c>
    </row>
    <row r="297" spans="1:6" ht="127.5">
      <c r="A297" s="504"/>
      <c r="B297" s="429" t="s">
        <v>833</v>
      </c>
      <c r="E297" s="506"/>
      <c r="F297" s="500"/>
    </row>
    <row r="298" spans="1:6" ht="114.75">
      <c r="A298" s="504"/>
      <c r="B298" s="429" t="s">
        <v>834</v>
      </c>
      <c r="E298" s="506"/>
      <c r="F298" s="500"/>
    </row>
    <row r="299" spans="1:6" ht="89.25">
      <c r="A299" s="504"/>
      <c r="B299" s="429" t="s">
        <v>835</v>
      </c>
      <c r="E299" s="506"/>
      <c r="F299" s="500"/>
    </row>
    <row r="300" spans="1:6" ht="12.75">
      <c r="A300" s="504"/>
      <c r="B300" s="386" t="s">
        <v>730</v>
      </c>
      <c r="E300" s="506"/>
      <c r="F300" s="500"/>
    </row>
    <row r="301" spans="1:6" ht="15" customHeight="1">
      <c r="A301" s="504"/>
      <c r="B301" s="386" t="s">
        <v>713</v>
      </c>
      <c r="E301" s="506"/>
      <c r="F301" s="500"/>
    </row>
    <row r="302" spans="1:6" ht="12.75">
      <c r="A302" s="504" t="s">
        <v>836</v>
      </c>
      <c r="B302" s="517" t="s">
        <v>732</v>
      </c>
      <c r="C302" s="454" t="s">
        <v>680</v>
      </c>
      <c r="D302" s="455">
        <v>6</v>
      </c>
      <c r="E302" s="538"/>
      <c r="F302" s="509">
        <f>$D302*E302</f>
        <v>0</v>
      </c>
    </row>
    <row r="303" spans="1:6" ht="12.75">
      <c r="A303" s="504" t="s">
        <v>837</v>
      </c>
      <c r="B303" s="517" t="s">
        <v>838</v>
      </c>
      <c r="C303" s="454" t="s">
        <v>680</v>
      </c>
      <c r="D303" s="455">
        <v>23</v>
      </c>
      <c r="E303" s="538"/>
      <c r="F303" s="509">
        <f>$D303*E303</f>
        <v>0</v>
      </c>
    </row>
    <row r="304" spans="1:6" ht="12.75">
      <c r="A304" s="504"/>
      <c r="B304" s="507"/>
      <c r="E304" s="506"/>
      <c r="F304" s="500"/>
    </row>
    <row r="305" spans="1:2" ht="12.75">
      <c r="A305" s="504" t="s">
        <v>839</v>
      </c>
      <c r="B305" s="505" t="s">
        <v>840</v>
      </c>
    </row>
    <row r="306" spans="1:6" ht="191.25">
      <c r="A306" s="504"/>
      <c r="B306" s="429" t="s">
        <v>841</v>
      </c>
      <c r="E306" s="506"/>
      <c r="F306" s="500"/>
    </row>
    <row r="307" spans="1:6" ht="25.5">
      <c r="A307" s="504"/>
      <c r="B307" s="386" t="s">
        <v>842</v>
      </c>
      <c r="E307" s="506"/>
      <c r="F307" s="500"/>
    </row>
    <row r="308" spans="1:6" ht="15" customHeight="1">
      <c r="A308" s="504"/>
      <c r="B308" s="386" t="s">
        <v>713</v>
      </c>
      <c r="E308" s="506"/>
      <c r="F308" s="500"/>
    </row>
    <row r="309" spans="1:6" ht="12.75">
      <c r="A309" s="504" t="s">
        <v>843</v>
      </c>
      <c r="B309" s="517" t="s">
        <v>844</v>
      </c>
      <c r="C309" s="454" t="s">
        <v>680</v>
      </c>
      <c r="D309" s="455">
        <v>2</v>
      </c>
      <c r="E309" s="508"/>
      <c r="F309" s="509">
        <f>$D309*E309</f>
        <v>0</v>
      </c>
    </row>
    <row r="310" spans="1:6" ht="12.75">
      <c r="A310" s="504" t="s">
        <v>845</v>
      </c>
      <c r="B310" s="517" t="s">
        <v>846</v>
      </c>
      <c r="C310" s="454" t="s">
        <v>680</v>
      </c>
      <c r="D310" s="455">
        <v>21</v>
      </c>
      <c r="E310" s="508"/>
      <c r="F310" s="509">
        <f>$D310*E310</f>
        <v>0</v>
      </c>
    </row>
    <row r="311" spans="1:6" ht="12.75">
      <c r="A311" s="504" t="s">
        <v>847</v>
      </c>
      <c r="B311" s="517" t="s">
        <v>732</v>
      </c>
      <c r="C311" s="454" t="s">
        <v>680</v>
      </c>
      <c r="D311" s="455">
        <v>8</v>
      </c>
      <c r="E311" s="508"/>
      <c r="F311" s="509">
        <f>$D311*E311</f>
        <v>0</v>
      </c>
    </row>
    <row r="312" spans="1:6" ht="12.75">
      <c r="A312" s="501"/>
      <c r="B312" s="572"/>
      <c r="C312" s="501"/>
      <c r="D312" s="488"/>
      <c r="E312" s="502"/>
      <c r="F312" s="503"/>
    </row>
    <row r="313" spans="1:2" ht="12.75">
      <c r="A313" s="504" t="s">
        <v>848</v>
      </c>
      <c r="B313" s="505" t="s">
        <v>849</v>
      </c>
    </row>
    <row r="314" spans="1:6" ht="63.75">
      <c r="A314" s="504"/>
      <c r="B314" s="429" t="s">
        <v>850</v>
      </c>
      <c r="E314" s="506"/>
      <c r="F314" s="500"/>
    </row>
    <row r="315" spans="1:6" ht="25.5">
      <c r="A315" s="504"/>
      <c r="B315" s="386" t="s">
        <v>851</v>
      </c>
      <c r="E315" s="506"/>
      <c r="F315" s="500"/>
    </row>
    <row r="316" spans="1:6" ht="15" customHeight="1">
      <c r="A316" s="504"/>
      <c r="B316" s="386" t="s">
        <v>763</v>
      </c>
      <c r="E316" s="506"/>
      <c r="F316" s="500"/>
    </row>
    <row r="317" spans="1:6" ht="12.75">
      <c r="A317" s="504"/>
      <c r="B317" s="517" t="s">
        <v>732</v>
      </c>
      <c r="C317" s="454" t="s">
        <v>6</v>
      </c>
      <c r="D317" s="455">
        <v>3</v>
      </c>
      <c r="E317" s="508"/>
      <c r="F317" s="509">
        <f>$D317*E317</f>
        <v>0</v>
      </c>
    </row>
    <row r="318" spans="1:6" ht="12.75">
      <c r="A318" s="504"/>
      <c r="B318" s="517"/>
      <c r="E318" s="506"/>
      <c r="F318" s="500"/>
    </row>
    <row r="319" spans="1:2" ht="12.75">
      <c r="A319" s="504" t="s">
        <v>852</v>
      </c>
      <c r="B319" s="505" t="s">
        <v>803</v>
      </c>
    </row>
    <row r="320" spans="1:6" ht="51">
      <c r="A320" s="504"/>
      <c r="B320" s="429" t="s">
        <v>853</v>
      </c>
      <c r="E320" s="506"/>
      <c r="F320" s="500"/>
    </row>
    <row r="321" spans="1:6" ht="12.75">
      <c r="A321" s="504"/>
      <c r="B321" s="507" t="s">
        <v>854</v>
      </c>
      <c r="C321" s="454" t="s">
        <v>6</v>
      </c>
      <c r="D321" s="455">
        <v>3</v>
      </c>
      <c r="E321" s="538"/>
      <c r="F321" s="509">
        <f>$D321*E321</f>
        <v>0</v>
      </c>
    </row>
    <row r="322" spans="1:5" ht="25.5">
      <c r="A322" s="504"/>
      <c r="B322" s="564" t="s">
        <v>806</v>
      </c>
      <c r="E322" s="506"/>
    </row>
    <row r="323" spans="1:6" ht="12.75">
      <c r="A323" s="504"/>
      <c r="B323" s="573"/>
      <c r="E323" s="506"/>
      <c r="F323" s="500"/>
    </row>
    <row r="324" spans="1:2" ht="12.75">
      <c r="A324" s="504" t="s">
        <v>855</v>
      </c>
      <c r="B324" s="505" t="s">
        <v>856</v>
      </c>
    </row>
    <row r="325" spans="1:6" ht="102">
      <c r="A325" s="504"/>
      <c r="B325" s="429" t="s">
        <v>857</v>
      </c>
      <c r="E325" s="506"/>
      <c r="F325" s="500"/>
    </row>
    <row r="326" spans="1:6" ht="12.75">
      <c r="A326" s="504"/>
      <c r="B326" s="517" t="s">
        <v>732</v>
      </c>
      <c r="C326" s="454" t="s">
        <v>151</v>
      </c>
      <c r="D326" s="455">
        <v>1</v>
      </c>
      <c r="E326" s="508"/>
      <c r="F326" s="509">
        <f>$D326*E326</f>
        <v>0</v>
      </c>
    </row>
    <row r="327" spans="1:6" ht="12.75">
      <c r="A327" s="504"/>
      <c r="B327" s="573"/>
      <c r="E327" s="506"/>
      <c r="F327" s="500"/>
    </row>
    <row r="328" spans="1:6" ht="12.75">
      <c r="A328" s="504" t="s">
        <v>858</v>
      </c>
      <c r="B328" s="505" t="s">
        <v>859</v>
      </c>
      <c r="E328" s="506"/>
      <c r="F328" s="500"/>
    </row>
    <row r="329" spans="1:6" ht="140.25">
      <c r="A329" s="504"/>
      <c r="B329" s="429" t="s">
        <v>860</v>
      </c>
      <c r="E329" s="506"/>
      <c r="F329" s="500"/>
    </row>
    <row r="330" spans="1:6" ht="12.75">
      <c r="A330" s="504"/>
      <c r="B330" s="517" t="s">
        <v>861</v>
      </c>
      <c r="C330" s="454" t="s">
        <v>6</v>
      </c>
      <c r="D330" s="455">
        <v>1</v>
      </c>
      <c r="E330" s="508"/>
      <c r="F330" s="509">
        <f>$D330*E330</f>
        <v>0</v>
      </c>
    </row>
    <row r="331" spans="1:6" ht="12.75">
      <c r="A331" s="504"/>
      <c r="B331" s="517" t="s">
        <v>713</v>
      </c>
      <c r="E331" s="506"/>
      <c r="F331" s="500"/>
    </row>
    <row r="332" spans="1:6" ht="12.75">
      <c r="A332" s="504"/>
      <c r="B332" s="573"/>
      <c r="E332" s="506"/>
      <c r="F332" s="500"/>
    </row>
    <row r="333" spans="1:6" ht="12.75">
      <c r="A333" s="504" t="s">
        <v>862</v>
      </c>
      <c r="B333" s="505" t="s">
        <v>863</v>
      </c>
      <c r="E333" s="506"/>
      <c r="F333" s="500"/>
    </row>
    <row r="334" spans="1:6" ht="102">
      <c r="A334" s="504"/>
      <c r="B334" s="429" t="s">
        <v>864</v>
      </c>
      <c r="E334" s="506"/>
      <c r="F334" s="500"/>
    </row>
    <row r="335" spans="1:6" ht="12.75">
      <c r="A335" s="504"/>
      <c r="B335" s="429" t="s">
        <v>865</v>
      </c>
      <c r="C335" s="454" t="s">
        <v>6</v>
      </c>
      <c r="D335" s="455">
        <v>2</v>
      </c>
      <c r="E335" s="508"/>
      <c r="F335" s="509">
        <f>$D335*E335</f>
        <v>0</v>
      </c>
    </row>
    <row r="336" spans="1:6" ht="12.75">
      <c r="A336" s="504"/>
      <c r="B336" s="517" t="s">
        <v>713</v>
      </c>
      <c r="E336" s="506"/>
      <c r="F336" s="500"/>
    </row>
    <row r="337" spans="1:6" ht="12.75">
      <c r="A337" s="504"/>
      <c r="B337" s="573"/>
      <c r="E337" s="506"/>
      <c r="F337" s="500"/>
    </row>
    <row r="338" spans="1:6" ht="12.75">
      <c r="A338" s="504" t="s">
        <v>866</v>
      </c>
      <c r="B338" s="505" t="s">
        <v>867</v>
      </c>
      <c r="E338" s="506"/>
      <c r="F338" s="500"/>
    </row>
    <row r="339" spans="1:6" ht="178.5">
      <c r="A339" s="504"/>
      <c r="B339" s="429" t="s">
        <v>868</v>
      </c>
      <c r="E339" s="506"/>
      <c r="F339" s="500"/>
    </row>
    <row r="340" spans="1:6" ht="12.75">
      <c r="A340" s="504"/>
      <c r="B340" s="517" t="s">
        <v>869</v>
      </c>
      <c r="C340" s="454" t="s">
        <v>6</v>
      </c>
      <c r="D340" s="455">
        <v>2</v>
      </c>
      <c r="E340" s="508"/>
      <c r="F340" s="509">
        <f>$D340*E340</f>
        <v>0</v>
      </c>
    </row>
    <row r="341" spans="1:6" ht="12.75">
      <c r="A341" s="504"/>
      <c r="B341" s="517" t="s">
        <v>713</v>
      </c>
      <c r="E341" s="506"/>
      <c r="F341" s="500"/>
    </row>
    <row r="342" spans="1:6" ht="12.75">
      <c r="A342" s="504"/>
      <c r="B342" s="573"/>
      <c r="E342" s="506"/>
      <c r="F342" s="500"/>
    </row>
    <row r="343" spans="1:6" ht="12.75">
      <c r="A343" s="504" t="s">
        <v>870</v>
      </c>
      <c r="B343" s="505" t="s">
        <v>871</v>
      </c>
      <c r="E343" s="506"/>
      <c r="F343" s="500"/>
    </row>
    <row r="344" spans="1:6" ht="178.5">
      <c r="A344" s="504"/>
      <c r="B344" s="429" t="s">
        <v>872</v>
      </c>
      <c r="E344" s="506"/>
      <c r="F344" s="500"/>
    </row>
    <row r="345" spans="1:6" ht="12.75">
      <c r="A345" s="504"/>
      <c r="B345" s="517" t="s">
        <v>873</v>
      </c>
      <c r="C345" s="454" t="s">
        <v>6</v>
      </c>
      <c r="D345" s="455">
        <v>2</v>
      </c>
      <c r="E345" s="508"/>
      <c r="F345" s="509">
        <f>$D345*E345</f>
        <v>0</v>
      </c>
    </row>
    <row r="346" spans="1:6" ht="12.75">
      <c r="A346" s="504"/>
      <c r="B346" s="517" t="s">
        <v>713</v>
      </c>
      <c r="E346" s="506"/>
      <c r="F346" s="500"/>
    </row>
    <row r="347" spans="1:6" ht="12.75">
      <c r="A347" s="504"/>
      <c r="B347" s="573"/>
      <c r="E347" s="506"/>
      <c r="F347" s="500"/>
    </row>
    <row r="348" spans="1:6" ht="12.75">
      <c r="A348" s="504" t="s">
        <v>874</v>
      </c>
      <c r="B348" s="505" t="s">
        <v>875</v>
      </c>
      <c r="E348" s="506"/>
      <c r="F348" s="500"/>
    </row>
    <row r="349" spans="1:6" ht="63.75">
      <c r="A349" s="504"/>
      <c r="B349" s="429" t="s">
        <v>876</v>
      </c>
      <c r="E349" s="506"/>
      <c r="F349" s="500"/>
    </row>
    <row r="350" spans="1:6" ht="25.5">
      <c r="A350" s="504"/>
      <c r="B350" s="517" t="s">
        <v>877</v>
      </c>
      <c r="C350" s="454" t="s">
        <v>6</v>
      </c>
      <c r="D350" s="455">
        <v>1</v>
      </c>
      <c r="E350" s="508"/>
      <c r="F350" s="509">
        <f>$D350*E350</f>
        <v>0</v>
      </c>
    </row>
    <row r="351" spans="1:6" ht="12.75">
      <c r="A351" s="504"/>
      <c r="B351" s="517" t="s">
        <v>713</v>
      </c>
      <c r="E351" s="506"/>
      <c r="F351" s="500"/>
    </row>
    <row r="352" spans="1:2" ht="12.75">
      <c r="A352" s="504"/>
      <c r="B352" s="517"/>
    </row>
    <row r="353" spans="1:6" ht="12.75">
      <c r="A353" s="504" t="s">
        <v>878</v>
      </c>
      <c r="B353" s="429" t="s">
        <v>828</v>
      </c>
      <c r="E353" s="506"/>
      <c r="F353" s="500"/>
    </row>
    <row r="354" spans="1:6" ht="89.25">
      <c r="A354" s="504"/>
      <c r="B354" s="429" t="s">
        <v>879</v>
      </c>
      <c r="F354" s="500"/>
    </row>
    <row r="355" spans="1:6" ht="12.75">
      <c r="A355" s="504"/>
      <c r="B355" s="517"/>
      <c r="C355" s="454" t="s">
        <v>6</v>
      </c>
      <c r="D355" s="455">
        <v>5</v>
      </c>
      <c r="E355" s="538"/>
      <c r="F355" s="509">
        <f>$D355*E355</f>
        <v>0</v>
      </c>
    </row>
    <row r="356" spans="1:6" ht="12.75">
      <c r="A356" s="504"/>
      <c r="B356" s="507"/>
      <c r="E356" s="506"/>
      <c r="F356" s="500"/>
    </row>
    <row r="357" spans="1:6" ht="12.75">
      <c r="A357" s="542" t="s">
        <v>617</v>
      </c>
      <c r="B357" s="574" t="s">
        <v>880</v>
      </c>
      <c r="C357" s="528"/>
      <c r="D357" s="529"/>
      <c r="E357" s="530"/>
      <c r="F357" s="531">
        <f>SUM(F297:F356)</f>
        <v>0</v>
      </c>
    </row>
    <row r="358" spans="2:6" ht="12.75">
      <c r="B358" s="507"/>
      <c r="E358" s="506"/>
      <c r="F358" s="500"/>
    </row>
    <row r="359" spans="2:6" ht="12.75">
      <c r="B359" s="507"/>
      <c r="E359" s="506"/>
      <c r="F359" s="500"/>
    </row>
    <row r="360" spans="1:6" ht="12.75">
      <c r="A360" s="495" t="s">
        <v>619</v>
      </c>
      <c r="B360" s="575" t="s">
        <v>620</v>
      </c>
      <c r="C360" s="497"/>
      <c r="D360" s="533"/>
      <c r="E360" s="499"/>
      <c r="F360" s="500"/>
    </row>
    <row r="361" spans="1:6" ht="12.75">
      <c r="A361" s="495"/>
      <c r="B361" s="575"/>
      <c r="C361" s="497"/>
      <c r="D361" s="533"/>
      <c r="E361" s="499"/>
      <c r="F361" s="500"/>
    </row>
    <row r="362" spans="1:6" ht="12.75">
      <c r="A362" s="495"/>
      <c r="B362" s="576" t="s">
        <v>64</v>
      </c>
      <c r="C362" s="497"/>
      <c r="D362" s="533"/>
      <c r="E362" s="499"/>
      <c r="F362" s="500"/>
    </row>
    <row r="363" spans="1:6" ht="12.75">
      <c r="A363" s="501"/>
      <c r="B363" s="429" t="s">
        <v>881</v>
      </c>
      <c r="C363" s="501"/>
      <c r="D363" s="488"/>
      <c r="E363" s="492"/>
      <c r="F363" s="577"/>
    </row>
    <row r="364" spans="1:6" ht="12.75">
      <c r="A364" s="501"/>
      <c r="B364" s="572"/>
      <c r="C364" s="501"/>
      <c r="E364" s="502"/>
      <c r="F364" s="503"/>
    </row>
    <row r="365" spans="1:6" ht="12.75">
      <c r="A365" s="504" t="s">
        <v>882</v>
      </c>
      <c r="B365" s="505" t="s">
        <v>883</v>
      </c>
      <c r="E365" s="506"/>
      <c r="F365" s="500"/>
    </row>
    <row r="366" spans="1:6" s="422" customFormat="1" ht="51">
      <c r="A366" s="504"/>
      <c r="B366" s="517" t="s">
        <v>884</v>
      </c>
      <c r="C366" s="1"/>
      <c r="D366" s="455"/>
      <c r="E366" s="541"/>
      <c r="F366" s="541"/>
    </row>
    <row r="367" spans="1:6" s="422" customFormat="1" ht="12.75">
      <c r="A367" s="504"/>
      <c r="B367" s="569" t="s">
        <v>885</v>
      </c>
      <c r="C367" s="1"/>
      <c r="D367" s="455"/>
      <c r="E367" s="541"/>
      <c r="F367" s="541"/>
    </row>
    <row r="368" spans="1:6" s="422" customFormat="1" ht="12.75">
      <c r="A368" s="504" t="s">
        <v>886</v>
      </c>
      <c r="B368" s="569" t="s">
        <v>883</v>
      </c>
      <c r="C368" s="1"/>
      <c r="D368" s="455"/>
      <c r="E368" s="541"/>
      <c r="F368" s="541"/>
    </row>
    <row r="369" spans="1:6" s="422" customFormat="1" ht="12.75">
      <c r="A369" s="504"/>
      <c r="B369" s="578" t="s">
        <v>887</v>
      </c>
      <c r="C369" s="1" t="s">
        <v>888</v>
      </c>
      <c r="D369" s="455">
        <v>3</v>
      </c>
      <c r="E369" s="538"/>
      <c r="F369" s="509">
        <f>$D369*E369</f>
        <v>0</v>
      </c>
    </row>
    <row r="370" spans="1:6" s="422" customFormat="1" ht="12.75">
      <c r="A370" s="504"/>
      <c r="B370" s="578" t="s">
        <v>1</v>
      </c>
      <c r="C370" s="1" t="s">
        <v>888</v>
      </c>
      <c r="D370" s="455">
        <v>3</v>
      </c>
      <c r="E370" s="538"/>
      <c r="F370" s="509">
        <f>$D370*E370</f>
        <v>0</v>
      </c>
    </row>
    <row r="371" spans="1:6" s="422" customFormat="1" ht="12.75">
      <c r="A371" s="504" t="s">
        <v>889</v>
      </c>
      <c r="B371" s="569" t="s">
        <v>890</v>
      </c>
      <c r="C371" s="1"/>
      <c r="D371" s="455"/>
      <c r="E371" s="541"/>
      <c r="F371" s="541"/>
    </row>
    <row r="372" spans="1:6" s="422" customFormat="1" ht="12.75">
      <c r="A372" s="504"/>
      <c r="B372" s="578" t="s">
        <v>887</v>
      </c>
      <c r="C372" s="1" t="s">
        <v>888</v>
      </c>
      <c r="D372" s="455">
        <v>3</v>
      </c>
      <c r="E372" s="538"/>
      <c r="F372" s="509">
        <f>$D372*E372</f>
        <v>0</v>
      </c>
    </row>
    <row r="373" spans="1:6" s="422" customFormat="1" ht="12.75">
      <c r="A373" s="504"/>
      <c r="B373" s="578" t="s">
        <v>1</v>
      </c>
      <c r="C373" s="1" t="s">
        <v>888</v>
      </c>
      <c r="D373" s="455">
        <v>3</v>
      </c>
      <c r="E373" s="538"/>
      <c r="F373" s="509">
        <f>$D373*E373</f>
        <v>0</v>
      </c>
    </row>
    <row r="374" spans="1:6" s="422" customFormat="1" ht="12.75">
      <c r="A374" s="504" t="s">
        <v>891</v>
      </c>
      <c r="B374" s="569" t="s">
        <v>892</v>
      </c>
      <c r="C374" s="1"/>
      <c r="D374" s="455"/>
      <c r="E374" s="541"/>
      <c r="F374" s="541"/>
    </row>
    <row r="375" spans="1:6" s="422" customFormat="1" ht="12.75">
      <c r="A375" s="504"/>
      <c r="B375" s="578" t="s">
        <v>887</v>
      </c>
      <c r="C375" s="1" t="s">
        <v>888</v>
      </c>
      <c r="D375" s="455">
        <v>3</v>
      </c>
      <c r="E375" s="538"/>
      <c r="F375" s="509">
        <f>$D375*E375</f>
        <v>0</v>
      </c>
    </row>
    <row r="376" spans="1:6" s="422" customFormat="1" ht="12.75">
      <c r="A376" s="504"/>
      <c r="B376" s="578" t="s">
        <v>1</v>
      </c>
      <c r="C376" s="1" t="s">
        <v>888</v>
      </c>
      <c r="D376" s="455">
        <v>3</v>
      </c>
      <c r="E376" s="538"/>
      <c r="F376" s="509">
        <f>$D376*E376</f>
        <v>0</v>
      </c>
    </row>
    <row r="377" spans="1:6" s="422" customFormat="1" ht="12.75">
      <c r="A377" s="504" t="s">
        <v>893</v>
      </c>
      <c r="B377" s="569" t="s">
        <v>894</v>
      </c>
      <c r="C377" s="1"/>
      <c r="D377" s="455"/>
      <c r="E377" s="541"/>
      <c r="F377" s="541"/>
    </row>
    <row r="378" spans="1:6" s="422" customFormat="1" ht="12.75">
      <c r="A378" s="504"/>
      <c r="B378" s="578" t="s">
        <v>887</v>
      </c>
      <c r="C378" s="1" t="s">
        <v>888</v>
      </c>
      <c r="D378" s="455">
        <v>3</v>
      </c>
      <c r="E378" s="538"/>
      <c r="F378" s="509">
        <f>$D378*E378</f>
        <v>0</v>
      </c>
    </row>
    <row r="379" spans="1:6" s="422" customFormat="1" ht="12.75">
      <c r="A379" s="504"/>
      <c r="B379" s="578" t="s">
        <v>1</v>
      </c>
      <c r="C379" s="1" t="s">
        <v>888</v>
      </c>
      <c r="D379" s="455">
        <v>3</v>
      </c>
      <c r="E379" s="538"/>
      <c r="F379" s="509">
        <f>$D379*E379</f>
        <v>0</v>
      </c>
    </row>
    <row r="380" spans="1:6" ht="12.75">
      <c r="A380" s="501"/>
      <c r="B380" s="572"/>
      <c r="C380" s="501"/>
      <c r="D380" s="488"/>
      <c r="E380" s="502"/>
      <c r="F380" s="503"/>
    </row>
    <row r="381" spans="1:6" ht="12.75">
      <c r="A381" s="504" t="s">
        <v>895</v>
      </c>
      <c r="B381" s="505" t="s">
        <v>896</v>
      </c>
      <c r="E381" s="506"/>
      <c r="F381" s="500"/>
    </row>
    <row r="382" spans="1:6" s="422" customFormat="1" ht="63.75">
      <c r="A382" s="504"/>
      <c r="B382" s="517" t="s">
        <v>897</v>
      </c>
      <c r="C382" s="1"/>
      <c r="D382" s="579"/>
      <c r="E382" s="541"/>
      <c r="F382" s="541"/>
    </row>
    <row r="383" spans="1:6" s="422" customFormat="1" ht="12.75">
      <c r="A383" s="504"/>
      <c r="B383" s="517" t="s">
        <v>898</v>
      </c>
      <c r="C383" s="1"/>
      <c r="D383" s="579"/>
      <c r="E383" s="541"/>
      <c r="F383" s="541"/>
    </row>
    <row r="384" spans="1:6" s="422" customFormat="1" ht="12.75">
      <c r="A384" s="504"/>
      <c r="B384" s="569" t="s">
        <v>885</v>
      </c>
      <c r="C384" s="1"/>
      <c r="D384" s="579"/>
      <c r="E384" s="541"/>
      <c r="F384" s="541"/>
    </row>
    <row r="385" spans="1:6" s="422" customFormat="1" ht="12.75">
      <c r="A385" s="504" t="s">
        <v>899</v>
      </c>
      <c r="B385" s="569" t="s">
        <v>900</v>
      </c>
      <c r="C385" s="1"/>
      <c r="D385" s="579"/>
      <c r="E385" s="541"/>
      <c r="F385" s="541">
        <f>$D385*E385</f>
        <v>0</v>
      </c>
    </row>
    <row r="386" spans="1:6" s="422" customFormat="1" ht="12.75">
      <c r="A386" s="504"/>
      <c r="B386" s="578" t="s">
        <v>887</v>
      </c>
      <c r="C386" s="1" t="s">
        <v>888</v>
      </c>
      <c r="D386" s="521">
        <v>2</v>
      </c>
      <c r="E386" s="524"/>
      <c r="F386" s="525">
        <f>$D386*E386</f>
        <v>0</v>
      </c>
    </row>
    <row r="387" spans="1:6" s="422" customFormat="1" ht="12.75">
      <c r="A387" s="504"/>
      <c r="B387" s="578" t="s">
        <v>1</v>
      </c>
      <c r="C387" s="1" t="s">
        <v>888</v>
      </c>
      <c r="D387" s="521">
        <v>2</v>
      </c>
      <c r="E387" s="524"/>
      <c r="F387" s="525">
        <f>$D387*E387</f>
        <v>0</v>
      </c>
    </row>
    <row r="388" spans="1:6" s="422" customFormat="1" ht="12.75">
      <c r="A388" s="504" t="s">
        <v>901</v>
      </c>
      <c r="B388" s="569" t="s">
        <v>902</v>
      </c>
      <c r="C388" s="1"/>
      <c r="D388" s="579"/>
      <c r="E388" s="541"/>
      <c r="F388" s="541"/>
    </row>
    <row r="389" spans="1:6" s="422" customFormat="1" ht="12.75">
      <c r="A389" s="504"/>
      <c r="B389" s="578" t="s">
        <v>887</v>
      </c>
      <c r="C389" s="1" t="s">
        <v>888</v>
      </c>
      <c r="D389" s="521">
        <v>2</v>
      </c>
      <c r="E389" s="524"/>
      <c r="F389" s="525">
        <f>$D389*E389</f>
        <v>0</v>
      </c>
    </row>
    <row r="390" spans="1:6" s="422" customFormat="1" ht="12.75">
      <c r="A390" s="504"/>
      <c r="B390" s="578" t="s">
        <v>1</v>
      </c>
      <c r="C390" s="1" t="s">
        <v>888</v>
      </c>
      <c r="D390" s="521">
        <v>2</v>
      </c>
      <c r="E390" s="524"/>
      <c r="F390" s="525">
        <f>$D390*E390</f>
        <v>0</v>
      </c>
    </row>
    <row r="391" spans="1:6" s="422" customFormat="1" ht="12.75">
      <c r="A391" s="504" t="s">
        <v>903</v>
      </c>
      <c r="B391" s="569" t="s">
        <v>904</v>
      </c>
      <c r="C391" s="1"/>
      <c r="D391" s="455"/>
      <c r="E391" s="541"/>
      <c r="F391" s="541"/>
    </row>
    <row r="392" spans="1:6" s="422" customFormat="1" ht="12.75">
      <c r="A392" s="504"/>
      <c r="B392" s="578" t="s">
        <v>887</v>
      </c>
      <c r="C392" s="1" t="s">
        <v>888</v>
      </c>
      <c r="D392" s="521">
        <v>2</v>
      </c>
      <c r="E392" s="524"/>
      <c r="F392" s="525">
        <f>$D392*E392</f>
        <v>0</v>
      </c>
    </row>
    <row r="393" spans="1:6" s="422" customFormat="1" ht="12.75">
      <c r="A393" s="504"/>
      <c r="B393" s="578" t="s">
        <v>1</v>
      </c>
      <c r="C393" s="1" t="s">
        <v>888</v>
      </c>
      <c r="D393" s="521">
        <v>2</v>
      </c>
      <c r="E393" s="524"/>
      <c r="F393" s="525">
        <f>$D393*E393</f>
        <v>0</v>
      </c>
    </row>
    <row r="394" spans="1:6" s="422" customFormat="1" ht="12.75">
      <c r="A394" s="504" t="s">
        <v>905</v>
      </c>
      <c r="B394" s="569" t="s">
        <v>906</v>
      </c>
      <c r="C394" s="1"/>
      <c r="D394" s="579"/>
      <c r="E394" s="541"/>
      <c r="F394" s="541"/>
    </row>
    <row r="395" spans="1:6" s="422" customFormat="1" ht="12.75">
      <c r="A395" s="504"/>
      <c r="B395" s="578" t="s">
        <v>887</v>
      </c>
      <c r="C395" s="1" t="s">
        <v>888</v>
      </c>
      <c r="D395" s="521">
        <v>2</v>
      </c>
      <c r="E395" s="524"/>
      <c r="F395" s="525">
        <f>$D395*E395</f>
        <v>0</v>
      </c>
    </row>
    <row r="396" spans="1:6" s="422" customFormat="1" ht="12.75">
      <c r="A396" s="504"/>
      <c r="B396" s="578" t="s">
        <v>1</v>
      </c>
      <c r="C396" s="1" t="s">
        <v>888</v>
      </c>
      <c r="D396" s="521">
        <v>2</v>
      </c>
      <c r="E396" s="524"/>
      <c r="F396" s="525">
        <f>$D396*E396</f>
        <v>0</v>
      </c>
    </row>
    <row r="397" spans="1:6" ht="12.75">
      <c r="A397" s="501"/>
      <c r="B397" s="572"/>
      <c r="C397" s="501"/>
      <c r="D397" s="488"/>
      <c r="E397" s="502"/>
      <c r="F397" s="503"/>
    </row>
    <row r="398" spans="1:6" ht="12.75">
      <c r="A398" s="504" t="s">
        <v>907</v>
      </c>
      <c r="B398" s="505" t="s">
        <v>908</v>
      </c>
      <c r="E398" s="506"/>
      <c r="F398" s="500"/>
    </row>
    <row r="399" spans="1:6" s="422" customFormat="1" ht="51">
      <c r="A399" s="504"/>
      <c r="B399" s="517" t="s">
        <v>909</v>
      </c>
      <c r="C399" s="1"/>
      <c r="D399" s="579"/>
      <c r="E399" s="541"/>
      <c r="F399" s="541"/>
    </row>
    <row r="400" spans="1:6" s="422" customFormat="1" ht="12.75">
      <c r="A400" s="504"/>
      <c r="B400" s="517" t="s">
        <v>910</v>
      </c>
      <c r="C400" s="1"/>
      <c r="D400" s="579"/>
      <c r="E400" s="541"/>
      <c r="F400" s="541"/>
    </row>
    <row r="401" spans="1:6" s="422" customFormat="1" ht="12.75">
      <c r="A401" s="504"/>
      <c r="B401" s="569" t="s">
        <v>885</v>
      </c>
      <c r="C401" s="1"/>
      <c r="D401" s="579"/>
      <c r="E401" s="541"/>
      <c r="F401" s="541"/>
    </row>
    <row r="402" spans="1:6" s="422" customFormat="1" ht="12.75">
      <c r="A402" s="504" t="s">
        <v>911</v>
      </c>
      <c r="B402" s="569" t="s">
        <v>908</v>
      </c>
      <c r="C402" s="1"/>
      <c r="D402" s="521"/>
      <c r="E402" s="541"/>
      <c r="F402" s="541">
        <f>$D402*E402</f>
        <v>0</v>
      </c>
    </row>
    <row r="403" spans="1:6" s="422" customFormat="1" ht="12.75">
      <c r="A403" s="504"/>
      <c r="B403" s="578" t="s">
        <v>887</v>
      </c>
      <c r="C403" s="1" t="s">
        <v>888</v>
      </c>
      <c r="D403" s="521">
        <v>1</v>
      </c>
      <c r="E403" s="524"/>
      <c r="F403" s="525">
        <f aca="true" t="shared" si="0" ref="F403:F410">$D403*E403</f>
        <v>0</v>
      </c>
    </row>
    <row r="404" spans="1:6" s="422" customFormat="1" ht="12.75">
      <c r="A404" s="504"/>
      <c r="B404" s="578" t="s">
        <v>1</v>
      </c>
      <c r="C404" s="1" t="s">
        <v>888</v>
      </c>
      <c r="D404" s="521">
        <v>1</v>
      </c>
      <c r="E404" s="524"/>
      <c r="F404" s="525">
        <f t="shared" si="0"/>
        <v>0</v>
      </c>
    </row>
    <row r="405" spans="1:6" s="422" customFormat="1" ht="12.75">
      <c r="A405" s="504" t="s">
        <v>912</v>
      </c>
      <c r="B405" s="569" t="s">
        <v>892</v>
      </c>
      <c r="C405" s="1"/>
      <c r="D405" s="521"/>
      <c r="E405" s="541"/>
      <c r="F405" s="541">
        <f t="shared" si="0"/>
        <v>0</v>
      </c>
    </row>
    <row r="406" spans="1:6" s="422" customFormat="1" ht="12.75">
      <c r="A406" s="504"/>
      <c r="B406" s="578" t="s">
        <v>887</v>
      </c>
      <c r="C406" s="1" t="s">
        <v>888</v>
      </c>
      <c r="D406" s="521">
        <v>1</v>
      </c>
      <c r="E406" s="524"/>
      <c r="F406" s="525">
        <f t="shared" si="0"/>
        <v>0</v>
      </c>
    </row>
    <row r="407" spans="1:6" s="422" customFormat="1" ht="12.75">
      <c r="A407" s="504"/>
      <c r="B407" s="578" t="s">
        <v>1</v>
      </c>
      <c r="C407" s="1" t="s">
        <v>888</v>
      </c>
      <c r="D407" s="521">
        <v>1</v>
      </c>
      <c r="E407" s="524"/>
      <c r="F407" s="525">
        <f t="shared" si="0"/>
        <v>0</v>
      </c>
    </row>
    <row r="408" spans="1:6" s="422" customFormat="1" ht="25.5">
      <c r="A408" s="504" t="s">
        <v>913</v>
      </c>
      <c r="B408" s="569" t="s">
        <v>914</v>
      </c>
      <c r="C408" s="1"/>
      <c r="D408" s="521"/>
      <c r="E408" s="541"/>
      <c r="F408" s="541">
        <f t="shared" si="0"/>
        <v>0</v>
      </c>
    </row>
    <row r="409" spans="1:6" s="422" customFormat="1" ht="12.75">
      <c r="A409" s="504"/>
      <c r="B409" s="578" t="s">
        <v>887</v>
      </c>
      <c r="C409" s="1" t="s">
        <v>888</v>
      </c>
      <c r="D409" s="521">
        <v>1</v>
      </c>
      <c r="E409" s="524"/>
      <c r="F409" s="525">
        <f t="shared" si="0"/>
        <v>0</v>
      </c>
    </row>
    <row r="410" spans="1:6" s="422" customFormat="1" ht="12.75">
      <c r="A410" s="504"/>
      <c r="B410" s="578" t="s">
        <v>1</v>
      </c>
      <c r="C410" s="1" t="s">
        <v>888</v>
      </c>
      <c r="D410" s="521">
        <v>1</v>
      </c>
      <c r="E410" s="524"/>
      <c r="F410" s="525">
        <f t="shared" si="0"/>
        <v>0</v>
      </c>
    </row>
    <row r="411" spans="1:6" s="422" customFormat="1" ht="12.75">
      <c r="A411" s="580"/>
      <c r="B411" s="569"/>
      <c r="C411" s="1"/>
      <c r="D411" s="567"/>
      <c r="E411" s="568"/>
      <c r="F411" s="500"/>
    </row>
    <row r="412" spans="1:6" ht="12.75">
      <c r="A412" s="504" t="s">
        <v>915</v>
      </c>
      <c r="B412" s="505" t="s">
        <v>916</v>
      </c>
      <c r="E412" s="506"/>
      <c r="F412" s="500"/>
    </row>
    <row r="413" spans="1:6" s="422" customFormat="1" ht="89.25">
      <c r="A413" s="504"/>
      <c r="B413" s="517" t="s">
        <v>917</v>
      </c>
      <c r="C413" s="1"/>
      <c r="D413" s="567"/>
      <c r="E413" s="581"/>
      <c r="F413" s="457"/>
    </row>
    <row r="414" spans="1:6" s="422" customFormat="1" ht="12.75">
      <c r="A414" s="580"/>
      <c r="B414" s="417" t="s">
        <v>885</v>
      </c>
      <c r="C414" s="1"/>
      <c r="D414" s="567"/>
      <c r="E414" s="581"/>
      <c r="F414" s="457"/>
    </row>
    <row r="415" spans="1:6" s="422" customFormat="1" ht="12.75">
      <c r="A415" s="504" t="s">
        <v>918</v>
      </c>
      <c r="B415" s="569" t="s">
        <v>916</v>
      </c>
      <c r="C415" s="1"/>
      <c r="D415" s="521"/>
      <c r="E415" s="541"/>
      <c r="F415" s="541">
        <f>$D415*E415</f>
        <v>0</v>
      </c>
    </row>
    <row r="416" spans="1:6" s="422" customFormat="1" ht="12.75">
      <c r="A416" s="504"/>
      <c r="B416" s="578" t="s">
        <v>887</v>
      </c>
      <c r="C416" s="1" t="s">
        <v>888</v>
      </c>
      <c r="D416" s="521">
        <v>1</v>
      </c>
      <c r="E416" s="524"/>
      <c r="F416" s="525">
        <f aca="true" t="shared" si="1" ref="F416:F423">$D416*E416</f>
        <v>0</v>
      </c>
    </row>
    <row r="417" spans="1:6" s="422" customFormat="1" ht="12.75">
      <c r="A417" s="504"/>
      <c r="B417" s="578" t="s">
        <v>1</v>
      </c>
      <c r="C417" s="1" t="s">
        <v>888</v>
      </c>
      <c r="D417" s="521">
        <v>1</v>
      </c>
      <c r="E417" s="524"/>
      <c r="F417" s="525">
        <f t="shared" si="1"/>
        <v>0</v>
      </c>
    </row>
    <row r="418" spans="1:6" s="422" customFormat="1" ht="12.75">
      <c r="A418" s="504" t="s">
        <v>919</v>
      </c>
      <c r="B418" s="569" t="s">
        <v>920</v>
      </c>
      <c r="C418" s="1"/>
      <c r="D418" s="521"/>
      <c r="E418" s="541"/>
      <c r="F418" s="541">
        <f t="shared" si="1"/>
        <v>0</v>
      </c>
    </row>
    <row r="419" spans="1:6" s="422" customFormat="1" ht="12.75">
      <c r="A419" s="504"/>
      <c r="B419" s="578" t="s">
        <v>887</v>
      </c>
      <c r="C419" s="1" t="s">
        <v>888</v>
      </c>
      <c r="D419" s="521">
        <v>1</v>
      </c>
      <c r="E419" s="524"/>
      <c r="F419" s="525">
        <f t="shared" si="1"/>
        <v>0</v>
      </c>
    </row>
    <row r="420" spans="1:6" s="422" customFormat="1" ht="12.75">
      <c r="A420" s="504"/>
      <c r="B420" s="578" t="s">
        <v>1</v>
      </c>
      <c r="C420" s="1" t="s">
        <v>888</v>
      </c>
      <c r="D420" s="521">
        <v>1</v>
      </c>
      <c r="E420" s="524"/>
      <c r="F420" s="525">
        <f t="shared" si="1"/>
        <v>0</v>
      </c>
    </row>
    <row r="421" spans="1:6" s="422" customFormat="1" ht="12.75">
      <c r="A421" s="504" t="s">
        <v>921</v>
      </c>
      <c r="B421" s="569" t="s">
        <v>922</v>
      </c>
      <c r="C421" s="1"/>
      <c r="D421" s="521"/>
      <c r="E421" s="541"/>
      <c r="F421" s="541">
        <f t="shared" si="1"/>
        <v>0</v>
      </c>
    </row>
    <row r="422" spans="1:6" s="422" customFormat="1" ht="12.75">
      <c r="A422" s="504"/>
      <c r="B422" s="578" t="s">
        <v>887</v>
      </c>
      <c r="C422" s="1" t="s">
        <v>888</v>
      </c>
      <c r="D422" s="521">
        <v>1</v>
      </c>
      <c r="E422" s="524"/>
      <c r="F422" s="525">
        <f t="shared" si="1"/>
        <v>0</v>
      </c>
    </row>
    <row r="423" spans="1:6" s="422" customFormat="1" ht="12.75">
      <c r="A423" s="504"/>
      <c r="B423" s="578" t="s">
        <v>1</v>
      </c>
      <c r="C423" s="1" t="s">
        <v>888</v>
      </c>
      <c r="D423" s="521">
        <v>1</v>
      </c>
      <c r="E423" s="524"/>
      <c r="F423" s="525">
        <f t="shared" si="1"/>
        <v>0</v>
      </c>
    </row>
    <row r="424" spans="1:6" s="422" customFormat="1" ht="13.5" customHeight="1">
      <c r="A424" s="504"/>
      <c r="B424" s="569"/>
      <c r="C424" s="1"/>
      <c r="D424" s="455"/>
      <c r="E424" s="581"/>
      <c r="F424" s="457"/>
    </row>
    <row r="425" spans="1:6" ht="12.75">
      <c r="A425" s="504" t="s">
        <v>923</v>
      </c>
      <c r="B425" s="505" t="s">
        <v>924</v>
      </c>
      <c r="E425" s="506"/>
      <c r="F425" s="500"/>
    </row>
    <row r="426" spans="1:5" s="422" customFormat="1" ht="51">
      <c r="A426" s="504"/>
      <c r="B426" s="429" t="s">
        <v>925</v>
      </c>
      <c r="C426" s="1"/>
      <c r="D426" s="455"/>
      <c r="E426" s="579"/>
    </row>
    <row r="427" spans="1:5" s="422" customFormat="1" ht="12.75">
      <c r="A427" s="504"/>
      <c r="B427" s="517" t="s">
        <v>926</v>
      </c>
      <c r="C427" s="1"/>
      <c r="D427" s="455"/>
      <c r="E427" s="579"/>
    </row>
    <row r="428" spans="1:5" s="422" customFormat="1" ht="12.75">
      <c r="A428" s="504"/>
      <c r="B428" s="569" t="s">
        <v>885</v>
      </c>
      <c r="C428" s="1"/>
      <c r="D428" s="455"/>
      <c r="E428" s="579"/>
    </row>
    <row r="429" spans="1:6" s="422" customFormat="1" ht="12.75">
      <c r="A429" s="504" t="s">
        <v>927</v>
      </c>
      <c r="B429" s="569" t="s">
        <v>924</v>
      </c>
      <c r="C429" s="1"/>
      <c r="D429" s="579"/>
      <c r="E429" s="541"/>
      <c r="F429" s="541">
        <f>$D429*E429</f>
        <v>0</v>
      </c>
    </row>
    <row r="430" spans="1:6" s="422" customFormat="1" ht="12.75">
      <c r="A430" s="504"/>
      <c r="B430" s="578" t="s">
        <v>887</v>
      </c>
      <c r="C430" s="1" t="s">
        <v>888</v>
      </c>
      <c r="D430" s="521">
        <v>1</v>
      </c>
      <c r="E430" s="524"/>
      <c r="F430" s="525">
        <f>$D430*E430</f>
        <v>0</v>
      </c>
    </row>
    <row r="431" spans="1:6" s="422" customFormat="1" ht="12.75">
      <c r="A431" s="504"/>
      <c r="B431" s="578" t="s">
        <v>1</v>
      </c>
      <c r="C431" s="1" t="s">
        <v>888</v>
      </c>
      <c r="D431" s="521">
        <v>1</v>
      </c>
      <c r="E431" s="524"/>
      <c r="F431" s="525">
        <f>$D431*E431</f>
        <v>0</v>
      </c>
    </row>
    <row r="432" spans="1:6" s="422" customFormat="1" ht="12.75">
      <c r="A432" s="504" t="s">
        <v>928</v>
      </c>
      <c r="B432" s="569" t="s">
        <v>929</v>
      </c>
      <c r="C432" s="1"/>
      <c r="D432" s="579"/>
      <c r="E432" s="541"/>
      <c r="F432" s="541"/>
    </row>
    <row r="433" spans="1:6" s="422" customFormat="1" ht="12.75">
      <c r="A433" s="504"/>
      <c r="B433" s="578" t="s">
        <v>887</v>
      </c>
      <c r="C433" s="1" t="s">
        <v>888</v>
      </c>
      <c r="D433" s="521">
        <v>1</v>
      </c>
      <c r="E433" s="524"/>
      <c r="F433" s="525">
        <f>$D433*E433</f>
        <v>0</v>
      </c>
    </row>
    <row r="434" spans="1:6" s="422" customFormat="1" ht="12.75">
      <c r="A434" s="504"/>
      <c r="B434" s="578" t="s">
        <v>1</v>
      </c>
      <c r="C434" s="1" t="s">
        <v>888</v>
      </c>
      <c r="D434" s="521">
        <v>1</v>
      </c>
      <c r="E434" s="524"/>
      <c r="F434" s="525">
        <f>$D434*E434</f>
        <v>0</v>
      </c>
    </row>
    <row r="435" spans="1:6" s="422" customFormat="1" ht="12.75">
      <c r="A435" s="504" t="s">
        <v>930</v>
      </c>
      <c r="B435" s="569" t="s">
        <v>931</v>
      </c>
      <c r="C435" s="1"/>
      <c r="D435" s="455"/>
      <c r="E435" s="541"/>
      <c r="F435" s="541"/>
    </row>
    <row r="436" spans="1:6" s="422" customFormat="1" ht="12.75">
      <c r="A436" s="504"/>
      <c r="B436" s="578" t="s">
        <v>887</v>
      </c>
      <c r="C436" s="1" t="s">
        <v>888</v>
      </c>
      <c r="D436" s="521">
        <v>1</v>
      </c>
      <c r="E436" s="524"/>
      <c r="F436" s="525">
        <f>$D436*E436</f>
        <v>0</v>
      </c>
    </row>
    <row r="437" spans="1:6" s="422" customFormat="1" ht="12.75">
      <c r="A437" s="504"/>
      <c r="B437" s="578" t="s">
        <v>1</v>
      </c>
      <c r="C437" s="1" t="s">
        <v>888</v>
      </c>
      <c r="D437" s="521">
        <v>1</v>
      </c>
      <c r="E437" s="524"/>
      <c r="F437" s="525">
        <f>$D437*E437</f>
        <v>0</v>
      </c>
    </row>
    <row r="438" spans="1:6" s="422" customFormat="1" ht="12.75">
      <c r="A438" s="504" t="s">
        <v>932</v>
      </c>
      <c r="B438" s="569" t="s">
        <v>933</v>
      </c>
      <c r="C438" s="1"/>
      <c r="D438" s="579"/>
      <c r="E438" s="541"/>
      <c r="F438" s="541"/>
    </row>
    <row r="439" spans="1:6" s="422" customFormat="1" ht="12.75">
      <c r="A439" s="504"/>
      <c r="B439" s="578" t="s">
        <v>887</v>
      </c>
      <c r="C439" s="1" t="s">
        <v>888</v>
      </c>
      <c r="D439" s="521">
        <v>1</v>
      </c>
      <c r="E439" s="524"/>
      <c r="F439" s="525">
        <f>$D439*E439</f>
        <v>0</v>
      </c>
    </row>
    <row r="440" spans="1:6" s="422" customFormat="1" ht="12.75">
      <c r="A440" s="504"/>
      <c r="B440" s="578" t="s">
        <v>1</v>
      </c>
      <c r="C440" s="1" t="s">
        <v>888</v>
      </c>
      <c r="D440" s="521">
        <v>1</v>
      </c>
      <c r="E440" s="524"/>
      <c r="F440" s="525">
        <f>$D440*E440</f>
        <v>0</v>
      </c>
    </row>
    <row r="441" spans="1:6" s="422" customFormat="1" ht="13.5" customHeight="1">
      <c r="A441" s="504"/>
      <c r="B441" s="569"/>
      <c r="C441" s="1"/>
      <c r="D441" s="455"/>
      <c r="E441" s="581"/>
      <c r="F441" s="457"/>
    </row>
    <row r="442" spans="1:6" ht="12.75">
      <c r="A442" s="504" t="s">
        <v>934</v>
      </c>
      <c r="B442" s="505" t="s">
        <v>935</v>
      </c>
      <c r="E442" s="506"/>
      <c r="F442" s="500"/>
    </row>
    <row r="443" spans="1:5" s="422" customFormat="1" ht="51">
      <c r="A443" s="504"/>
      <c r="B443" s="429" t="s">
        <v>936</v>
      </c>
      <c r="C443" s="1"/>
      <c r="D443" s="455"/>
      <c r="E443" s="579"/>
    </row>
    <row r="444" spans="1:5" s="422" customFormat="1" ht="12.75">
      <c r="A444" s="504"/>
      <c r="B444" s="517" t="s">
        <v>937</v>
      </c>
      <c r="C444" s="1"/>
      <c r="D444" s="455"/>
      <c r="E444" s="579"/>
    </row>
    <row r="445" spans="1:5" s="422" customFormat="1" ht="12.75">
      <c r="A445" s="504"/>
      <c r="B445" s="569" t="s">
        <v>885</v>
      </c>
      <c r="C445" s="1"/>
      <c r="D445" s="455"/>
      <c r="E445" s="579"/>
    </row>
    <row r="446" spans="1:6" s="422" customFormat="1" ht="12.75">
      <c r="A446" s="504" t="s">
        <v>938</v>
      </c>
      <c r="B446" s="569" t="s">
        <v>939</v>
      </c>
      <c r="C446" s="1"/>
      <c r="D446" s="579"/>
      <c r="E446" s="541"/>
      <c r="F446" s="541">
        <f>$D446*E446</f>
        <v>0</v>
      </c>
    </row>
    <row r="447" spans="1:6" s="422" customFormat="1" ht="12.75">
      <c r="A447" s="504"/>
      <c r="B447" s="578" t="s">
        <v>887</v>
      </c>
      <c r="C447" s="1" t="s">
        <v>888</v>
      </c>
      <c r="D447" s="521">
        <v>1</v>
      </c>
      <c r="E447" s="524"/>
      <c r="F447" s="525">
        <f>$D447*E447</f>
        <v>0</v>
      </c>
    </row>
    <row r="448" spans="1:6" s="422" customFormat="1" ht="12.75">
      <c r="A448" s="504"/>
      <c r="B448" s="578" t="s">
        <v>1</v>
      </c>
      <c r="C448" s="1" t="s">
        <v>888</v>
      </c>
      <c r="D448" s="521">
        <v>1</v>
      </c>
      <c r="E448" s="524"/>
      <c r="F448" s="525">
        <f>$D448*E448</f>
        <v>0</v>
      </c>
    </row>
    <row r="449" spans="1:6" s="422" customFormat="1" ht="12.75">
      <c r="A449" s="504" t="s">
        <v>940</v>
      </c>
      <c r="B449" s="569" t="s">
        <v>929</v>
      </c>
      <c r="C449" s="1"/>
      <c r="D449" s="579"/>
      <c r="E449" s="541"/>
      <c r="F449" s="541"/>
    </row>
    <row r="450" spans="1:6" s="422" customFormat="1" ht="12.75">
      <c r="A450" s="504"/>
      <c r="B450" s="578" t="s">
        <v>887</v>
      </c>
      <c r="C450" s="1" t="s">
        <v>888</v>
      </c>
      <c r="D450" s="521">
        <v>1</v>
      </c>
      <c r="E450" s="524"/>
      <c r="F450" s="525">
        <f>$D450*E450</f>
        <v>0</v>
      </c>
    </row>
    <row r="451" spans="1:6" s="422" customFormat="1" ht="12.75">
      <c r="A451" s="504"/>
      <c r="B451" s="578" t="s">
        <v>1</v>
      </c>
      <c r="C451" s="1" t="s">
        <v>888</v>
      </c>
      <c r="D451" s="521">
        <v>1</v>
      </c>
      <c r="E451" s="524"/>
      <c r="F451" s="525">
        <f>$D451*E451</f>
        <v>0</v>
      </c>
    </row>
    <row r="452" spans="1:6" s="422" customFormat="1" ht="12.75">
      <c r="A452" s="504" t="s">
        <v>941</v>
      </c>
      <c r="B452" s="569" t="s">
        <v>931</v>
      </c>
      <c r="C452" s="1"/>
      <c r="D452" s="455"/>
      <c r="E452" s="541"/>
      <c r="F452" s="541"/>
    </row>
    <row r="453" spans="1:6" s="422" customFormat="1" ht="12.75">
      <c r="A453" s="504"/>
      <c r="B453" s="578" t="s">
        <v>887</v>
      </c>
      <c r="C453" s="1" t="s">
        <v>888</v>
      </c>
      <c r="D453" s="521">
        <v>1</v>
      </c>
      <c r="E453" s="524"/>
      <c r="F453" s="525">
        <f>$D453*E453</f>
        <v>0</v>
      </c>
    </row>
    <row r="454" spans="1:6" s="422" customFormat="1" ht="12.75">
      <c r="A454" s="504"/>
      <c r="B454" s="578" t="s">
        <v>1</v>
      </c>
      <c r="C454" s="1" t="s">
        <v>888</v>
      </c>
      <c r="D454" s="521">
        <v>1</v>
      </c>
      <c r="E454" s="524"/>
      <c r="F454" s="525">
        <f>$D454*E454</f>
        <v>0</v>
      </c>
    </row>
    <row r="455" spans="1:6" s="422" customFormat="1" ht="12.75">
      <c r="A455" s="504" t="s">
        <v>942</v>
      </c>
      <c r="B455" s="569" t="s">
        <v>943</v>
      </c>
      <c r="C455" s="1"/>
      <c r="D455" s="579"/>
      <c r="E455" s="541"/>
      <c r="F455" s="541"/>
    </row>
    <row r="456" spans="1:6" s="422" customFormat="1" ht="12.75">
      <c r="A456" s="504"/>
      <c r="B456" s="578" t="s">
        <v>887</v>
      </c>
      <c r="C456" s="1" t="s">
        <v>888</v>
      </c>
      <c r="D456" s="521">
        <v>1</v>
      </c>
      <c r="E456" s="524"/>
      <c r="F456" s="525">
        <f>$D456*E456</f>
        <v>0</v>
      </c>
    </row>
    <row r="457" spans="1:6" s="422" customFormat="1" ht="12.75">
      <c r="A457" s="504"/>
      <c r="B457" s="578" t="s">
        <v>1</v>
      </c>
      <c r="C457" s="1" t="s">
        <v>888</v>
      </c>
      <c r="D457" s="521">
        <v>1</v>
      </c>
      <c r="E457" s="524"/>
      <c r="F457" s="525">
        <f>$D457*E457</f>
        <v>0</v>
      </c>
    </row>
    <row r="458" spans="1:6" s="422" customFormat="1" ht="12.75">
      <c r="A458" s="580"/>
      <c r="B458" s="569"/>
      <c r="C458" s="1"/>
      <c r="D458" s="567"/>
      <c r="E458" s="568"/>
      <c r="F458" s="500"/>
    </row>
    <row r="459" spans="1:6" ht="12.75">
      <c r="A459" s="582" t="s">
        <v>619</v>
      </c>
      <c r="B459" s="583" t="s">
        <v>944</v>
      </c>
      <c r="C459" s="528"/>
      <c r="D459" s="529"/>
      <c r="E459" s="529"/>
      <c r="F459" s="531">
        <f>SUM(F366:F458)</f>
        <v>0</v>
      </c>
    </row>
    <row r="460" spans="1:6" ht="12.75">
      <c r="A460" s="504"/>
      <c r="B460" s="584"/>
      <c r="E460" s="506"/>
      <c r="F460" s="500"/>
    </row>
    <row r="461" spans="1:6" ht="12.75">
      <c r="A461" s="504"/>
      <c r="B461" s="584"/>
      <c r="E461" s="506"/>
      <c r="F461" s="500"/>
    </row>
    <row r="462" spans="1:6" s="383" customFormat="1" ht="15.75">
      <c r="A462" s="384" t="s">
        <v>945</v>
      </c>
      <c r="B462" s="496" t="s">
        <v>946</v>
      </c>
      <c r="C462" s="585"/>
      <c r="D462" s="586"/>
      <c r="E462" s="534"/>
      <c r="F462" s="535"/>
    </row>
    <row r="463" spans="1:6" ht="12.75">
      <c r="A463" s="504"/>
      <c r="B463" s="517"/>
      <c r="E463" s="506"/>
      <c r="F463" s="500"/>
    </row>
    <row r="464" spans="1:6" ht="12.75">
      <c r="A464" s="504" t="s">
        <v>947</v>
      </c>
      <c r="B464" s="429" t="s">
        <v>69</v>
      </c>
      <c r="E464" s="506"/>
      <c r="F464" s="500"/>
    </row>
    <row r="465" spans="1:6" ht="140.25">
      <c r="A465" s="504"/>
      <c r="B465" s="429" t="s">
        <v>948</v>
      </c>
      <c r="C465" s="454" t="s">
        <v>151</v>
      </c>
      <c r="D465" s="455">
        <v>1</v>
      </c>
      <c r="E465" s="508"/>
      <c r="F465" s="509">
        <f>(F24+F26+F28+F30+F32+F34)*0.1</f>
        <v>0</v>
      </c>
    </row>
    <row r="466" spans="1:6" ht="12.75">
      <c r="A466" s="504"/>
      <c r="B466" s="505"/>
      <c r="E466" s="506"/>
      <c r="F466" s="500"/>
    </row>
    <row r="467" spans="1:6" ht="12.75">
      <c r="A467" s="542" t="s">
        <v>945</v>
      </c>
      <c r="B467" s="543" t="s">
        <v>949</v>
      </c>
      <c r="C467" s="528"/>
      <c r="D467" s="529"/>
      <c r="E467" s="530"/>
      <c r="F467" s="531">
        <f>SUM(F463:F466)</f>
        <v>0</v>
      </c>
    </row>
    <row r="468" spans="1:6" ht="12.75">
      <c r="A468" s="454"/>
      <c r="B468" s="544"/>
      <c r="E468" s="506"/>
      <c r="F468" s="500"/>
    </row>
    <row r="469" spans="1:6" ht="12.75">
      <c r="A469" s="504"/>
      <c r="B469" s="584"/>
      <c r="E469" s="506"/>
      <c r="F469" s="500"/>
    </row>
    <row r="471" ht="12.75">
      <c r="B471" s="587"/>
    </row>
  </sheetData>
  <sheetProtection/>
  <protectedRanges>
    <protectedRange sqref="E184:F197 E320:F320 E146:F154 E295:F295 E137:F137 E124:F124 E233:F239 E68:F69 E94:F96 E98:F100 E82:F87 E108:F108 E112:F113 E126:F129 E131:F132 E89:F92 E356:F360 E218:F222 E182:F182 E199:F199 E71:F75 E314:F314 E158:F160 E139:F144 E289:F293 E325:F326 E77:F80 E243:F247 E323:F323 E110:F110 E306:F312 E297:F304 E156:F156 E263:F272 E102:F106 E205:F208 E458:F469 E118:F122 E253:F257" name="Range1"/>
    <protectedRange sqref="E317:F318" name="Range1_1"/>
    <protectedRange sqref="E198:F198 E200:F204" name="Range1_3"/>
    <protectedRange sqref="E161:F161 E163:F169" name="Range1_8"/>
    <protectedRange sqref="E211:F217 E209:F209" name="Range1_11"/>
    <protectedRange sqref="E322:F322" name="Range1_12"/>
    <protectedRange sqref="E327:F341" name="Range1_13"/>
    <protectedRange sqref="E342:F346" name="Range1_14"/>
    <protectedRange sqref="E321:F321" name="Range1_16"/>
    <protectedRange sqref="E273:F278 E280:F280" name="Range1_17"/>
    <protectedRange sqref="E279:F279" name="Range1_5_1"/>
    <protectedRange sqref="E285:F288" name="Range1_18"/>
    <protectedRange sqref="E258:F262" name="Range1_20"/>
    <protectedRange sqref="E353:F355" name="Range1_22"/>
    <protectedRange sqref="E315:F316" name="Range1_8_1"/>
    <protectedRange sqref="E347:F347" name="Range1_29"/>
    <protectedRange sqref="E348:F349" name="Range1_21_1"/>
    <protectedRange sqref="E109:F109" name="Range1_36"/>
    <protectedRange sqref="D350:F351" name="Range1_39"/>
    <protectedRange sqref="D411:F414" name="Range1_42"/>
    <protectedRange sqref="E176:F181 E174:F174" name="Range1_49"/>
    <protectedRange sqref="E282:F284" name="Range1_5_4"/>
    <protectedRange sqref="E281:F281" name="Range1_17_2"/>
    <protectedRange sqref="E442:F442 E425:F425" name="Range1_16_1_1"/>
    <protectedRange sqref="E170:F170 E172:F173" name="Range1_8_2"/>
    <protectedRange sqref="E136:F136" name="Range1_63"/>
    <protectedRange sqref="E133:F135" name="Range1_6_1_1"/>
    <protectedRange sqref="E123:F123" name="Range1_64"/>
    <protectedRange sqref="E145:F145" name="Range1_65"/>
    <protectedRange sqref="E155:F155" name="Range1_67"/>
    <protectedRange sqref="E223:F223" name="Range1_68"/>
    <protectedRange sqref="E224:F224 E226:F232" name="Range1_69"/>
    <protectedRange sqref="E294:F294" name="Range1_70"/>
    <protectedRange sqref="E240:F242" name="Range1_71"/>
    <protectedRange sqref="E361:F362" name="Range1_53_1"/>
    <protectedRange sqref="E364:F367 E380:F385 E429:F429 E446:F446" name="Range1_34_1_1"/>
    <protectedRange sqref="E397:F401" name="Range1_3_1_1_1"/>
    <protectedRange sqref="E368:F379" name="Range1_83"/>
    <protectedRange sqref="E386:F396 E430:F440 E447:F457" name="Range1_84"/>
    <protectedRange sqref="E402:F410 E415:F423" name="Range1_85"/>
    <protectedRange sqref="E248:F252" name="Range1_19"/>
  </protectedRanges>
  <mergeCells count="13">
    <mergeCell ref="D49:F49"/>
    <mergeCell ref="A5:C5"/>
    <mergeCell ref="B12:E12"/>
    <mergeCell ref="A19:F19"/>
    <mergeCell ref="A20:F20"/>
    <mergeCell ref="D48:F48"/>
    <mergeCell ref="A66:F66"/>
    <mergeCell ref="B51:F51"/>
    <mergeCell ref="B57:E57"/>
    <mergeCell ref="A58:B58"/>
    <mergeCell ref="B62:E62"/>
    <mergeCell ref="A64:F64"/>
    <mergeCell ref="A65:F65"/>
  </mergeCells>
  <printOptions/>
  <pageMargins left="0.7480314960629921" right="0.2755905511811024" top="0.3937007874015748" bottom="0.3937007874015748" header="0.2362204724409449" footer="0.1968503937007874"/>
  <pageSetup fitToHeight="12" horizontalDpi="600" verticalDpi="600" orientation="portrait" paperSize="9" scale="81" r:id="rId2"/>
  <headerFooter differentFirst="1" alignWithMargins="0">
    <oddFooter>&amp;R&amp;9str. &amp;"Arial,Bold"&amp;P&amp;"Arial,Regular" / &amp;N</oddFooter>
  </headerFooter>
  <rowBreaks count="18" manualBreakCount="18">
    <brk id="55" max="5" man="1"/>
    <brk id="66" max="255" man="1"/>
    <brk id="75" max="5" man="1"/>
    <brk id="87" max="5" man="1"/>
    <brk id="101" max="5" man="1"/>
    <brk id="120" max="5" man="1"/>
    <brk id="139" max="5" man="1"/>
    <brk id="146" max="5" man="1"/>
    <brk id="152" max="5" man="1"/>
    <brk id="182" max="5" man="1"/>
    <brk id="193" max="5" man="1"/>
    <brk id="209" max="5" man="1"/>
    <brk id="220" max="5" man="1"/>
    <brk id="262" max="5" man="1"/>
    <brk id="285" max="5" man="1"/>
    <brk id="291" max="5" man="1"/>
    <brk id="358" max="5" man="1"/>
    <brk id="460" max="255" man="1"/>
  </rowBreaks>
  <drawing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IV155"/>
  <sheetViews>
    <sheetView view="pageBreakPreview" zoomScaleSheetLayoutView="100" zoomScalePageLayoutView="0" workbookViewId="0" topLeftCell="A55">
      <selection activeCell="B1960" sqref="B1960"/>
    </sheetView>
  </sheetViews>
  <sheetFormatPr defaultColWidth="9.140625" defaultRowHeight="12.75"/>
  <cols>
    <col min="1" max="1" width="5.7109375" style="703" customWidth="1"/>
    <col min="2" max="2" width="46.7109375" style="704" customWidth="1"/>
    <col min="3" max="3" width="4.7109375" style="705" customWidth="1"/>
    <col min="4" max="4" width="6.57421875" style="706" customWidth="1"/>
    <col min="5" max="5" width="12.7109375" style="707" customWidth="1"/>
    <col min="6" max="6" width="2.7109375" style="708" customWidth="1"/>
    <col min="7" max="7" width="12.7109375" style="709" customWidth="1"/>
    <col min="8" max="56" width="7.28125" style="593" customWidth="1"/>
    <col min="57" max="16384" width="9.140625" style="593" customWidth="1"/>
  </cols>
  <sheetData>
    <row r="1" spans="1:7" ht="14.25">
      <c r="A1" s="588"/>
      <c r="B1" s="589"/>
      <c r="C1" s="590"/>
      <c r="D1" s="591"/>
      <c r="E1" s="592"/>
      <c r="F1" s="1141"/>
      <c r="G1" s="1142"/>
    </row>
    <row r="2" spans="1:7" ht="14.25" customHeight="1">
      <c r="A2" s="594"/>
      <c r="B2" s="1143" t="s">
        <v>950</v>
      </c>
      <c r="C2" s="1143"/>
      <c r="D2" s="1143"/>
      <c r="E2" s="1143"/>
      <c r="F2" s="1144" t="s">
        <v>627</v>
      </c>
      <c r="G2" s="1145"/>
    </row>
    <row r="3" spans="1:7" ht="14.25" customHeight="1">
      <c r="A3" s="1146" t="s">
        <v>951</v>
      </c>
      <c r="B3" s="1147"/>
      <c r="C3" s="595"/>
      <c r="D3" s="596"/>
      <c r="E3" s="597"/>
      <c r="F3" s="1148" t="s">
        <v>952</v>
      </c>
      <c r="G3" s="1149"/>
    </row>
    <row r="4" spans="1:7" s="605" customFormat="1" ht="14.25">
      <c r="A4" s="598"/>
      <c r="B4" s="599"/>
      <c r="C4" s="600"/>
      <c r="D4" s="601"/>
      <c r="E4" s="602"/>
      <c r="F4" s="603"/>
      <c r="G4" s="604"/>
    </row>
    <row r="5" spans="1:7" s="605" customFormat="1" ht="12.75">
      <c r="A5" s="606" t="s">
        <v>953</v>
      </c>
      <c r="B5" s="607" t="s">
        <v>629</v>
      </c>
      <c r="C5" s="607" t="s">
        <v>954</v>
      </c>
      <c r="D5" s="608" t="s">
        <v>955</v>
      </c>
      <c r="E5" s="609" t="s">
        <v>956</v>
      </c>
      <c r="F5" s="610"/>
      <c r="G5" s="611" t="s">
        <v>957</v>
      </c>
    </row>
    <row r="6" spans="1:7" s="605" customFormat="1" ht="12.75">
      <c r="A6" s="598"/>
      <c r="B6" s="612"/>
      <c r="C6" s="600"/>
      <c r="D6" s="601"/>
      <c r="E6" s="602"/>
      <c r="F6" s="603"/>
      <c r="G6" s="602"/>
    </row>
    <row r="7" spans="1:11" s="614" customFormat="1" ht="15.75">
      <c r="A7" s="1150" t="s">
        <v>958</v>
      </c>
      <c r="B7" s="1150"/>
      <c r="C7" s="1150"/>
      <c r="D7" s="1150"/>
      <c r="E7" s="1150"/>
      <c r="F7" s="1150"/>
      <c r="G7" s="1150"/>
      <c r="H7" s="613"/>
      <c r="I7" s="613"/>
      <c r="J7" s="613"/>
      <c r="K7" s="613"/>
    </row>
    <row r="8" spans="1:8" s="620" customFormat="1" ht="12.75">
      <c r="A8" s="615"/>
      <c r="B8" s="615"/>
      <c r="C8" s="616"/>
      <c r="D8" s="615"/>
      <c r="E8" s="617"/>
      <c r="F8" s="617"/>
      <c r="G8" s="618"/>
      <c r="H8" s="619"/>
    </row>
    <row r="9" spans="1:8" s="620" customFormat="1" ht="15.75">
      <c r="A9" s="621"/>
      <c r="B9" s="1138" t="s">
        <v>959</v>
      </c>
      <c r="C9" s="1138"/>
      <c r="D9" s="1138"/>
      <c r="E9" s="1138"/>
      <c r="F9" s="1138"/>
      <c r="G9" s="622"/>
      <c r="H9" s="619"/>
    </row>
    <row r="10" spans="1:7" s="620" customFormat="1" ht="15.75">
      <c r="A10" s="621"/>
      <c r="B10" s="623"/>
      <c r="C10" s="624"/>
      <c r="D10" s="624"/>
      <c r="E10" s="624"/>
      <c r="F10" s="624"/>
      <c r="G10" s="622"/>
    </row>
    <row r="11" spans="1:8" s="620" customFormat="1" ht="25.5">
      <c r="A11" s="625" t="s">
        <v>960</v>
      </c>
      <c r="B11" s="626" t="s">
        <v>961</v>
      </c>
      <c r="C11" s="627"/>
      <c r="D11" s="628"/>
      <c r="E11" s="629"/>
      <c r="F11" s="630"/>
      <c r="G11" s="631"/>
      <c r="H11" s="619"/>
    </row>
    <row r="12" spans="1:9" s="633" customFormat="1" ht="14.25">
      <c r="A12" s="625"/>
      <c r="B12" s="626" t="s">
        <v>962</v>
      </c>
      <c r="C12" s="627" t="s">
        <v>6</v>
      </c>
      <c r="D12" s="628">
        <v>1</v>
      </c>
      <c r="E12" s="629"/>
      <c r="F12" s="630"/>
      <c r="G12" s="631"/>
      <c r="H12" s="632"/>
      <c r="I12" s="619"/>
    </row>
    <row r="13" spans="1:9" s="640" customFormat="1" ht="14.25">
      <c r="A13" s="625"/>
      <c r="B13" s="634"/>
      <c r="C13" s="635"/>
      <c r="D13" s="636"/>
      <c r="E13" s="637"/>
      <c r="F13" s="630"/>
      <c r="G13" s="631"/>
      <c r="H13" s="638"/>
      <c r="I13" s="639"/>
    </row>
    <row r="14" spans="1:9" s="633" customFormat="1" ht="30" customHeight="1">
      <c r="A14" s="625" t="s">
        <v>963</v>
      </c>
      <c r="B14" s="641" t="s">
        <v>964</v>
      </c>
      <c r="C14" s="642"/>
      <c r="D14" s="643"/>
      <c r="E14" s="629"/>
      <c r="F14" s="644"/>
      <c r="G14" s="631"/>
      <c r="H14" s="632"/>
      <c r="I14" s="619"/>
    </row>
    <row r="15" spans="1:8" s="620" customFormat="1" ht="12.75">
      <c r="A15" s="625"/>
      <c r="B15" s="631" t="s">
        <v>965</v>
      </c>
      <c r="C15" s="635" t="s">
        <v>6</v>
      </c>
      <c r="D15" s="636">
        <v>2</v>
      </c>
      <c r="E15" s="637"/>
      <c r="F15" s="630"/>
      <c r="G15" s="631"/>
      <c r="H15" s="619"/>
    </row>
    <row r="16" spans="1:7" s="620" customFormat="1" ht="12.75">
      <c r="A16" s="625"/>
      <c r="B16" s="631"/>
      <c r="C16" s="635"/>
      <c r="D16" s="636"/>
      <c r="E16" s="637"/>
      <c r="F16" s="630"/>
      <c r="G16" s="631"/>
    </row>
    <row r="17" spans="1:7" s="633" customFormat="1" ht="63.75">
      <c r="A17" s="625" t="s">
        <v>966</v>
      </c>
      <c r="B17" s="645" t="s">
        <v>967</v>
      </c>
      <c r="C17" s="642"/>
      <c r="D17" s="643"/>
      <c r="E17" s="629"/>
      <c r="F17" s="644"/>
      <c r="G17" s="631"/>
    </row>
    <row r="18" spans="1:7" s="633" customFormat="1" ht="14.25">
      <c r="A18" s="625"/>
      <c r="B18" s="631" t="s">
        <v>965</v>
      </c>
      <c r="C18" s="635" t="s">
        <v>23</v>
      </c>
      <c r="D18" s="646">
        <v>11</v>
      </c>
      <c r="E18" s="637"/>
      <c r="F18" s="630"/>
      <c r="G18" s="631"/>
    </row>
    <row r="19" spans="1:7" s="620" customFormat="1" ht="12.75">
      <c r="A19" s="625"/>
      <c r="B19" s="631"/>
      <c r="C19" s="635"/>
      <c r="D19" s="646"/>
      <c r="E19" s="637"/>
      <c r="F19" s="630"/>
      <c r="G19" s="631"/>
    </row>
    <row r="20" spans="1:7" s="620" customFormat="1" ht="25.5">
      <c r="A20" s="625" t="s">
        <v>968</v>
      </c>
      <c r="B20" s="647" t="s">
        <v>969</v>
      </c>
      <c r="C20" s="642"/>
      <c r="D20" s="643"/>
      <c r="E20" s="629"/>
      <c r="F20" s="644"/>
      <c r="G20" s="631"/>
    </row>
    <row r="21" spans="1:7" s="620" customFormat="1" ht="12.75">
      <c r="A21" s="625"/>
      <c r="B21" s="634"/>
      <c r="C21" s="635" t="s">
        <v>6</v>
      </c>
      <c r="D21" s="636">
        <v>1</v>
      </c>
      <c r="E21" s="637"/>
      <c r="F21" s="630"/>
      <c r="G21" s="631"/>
    </row>
    <row r="22" spans="1:7" s="620" customFormat="1" ht="12.75">
      <c r="A22" s="625"/>
      <c r="B22" s="631"/>
      <c r="C22" s="635"/>
      <c r="D22" s="636"/>
      <c r="E22" s="637"/>
      <c r="F22" s="630"/>
      <c r="G22" s="631"/>
    </row>
    <row r="23" spans="1:7" s="620" customFormat="1" ht="102">
      <c r="A23" s="625" t="s">
        <v>970</v>
      </c>
      <c r="B23" s="641" t="s">
        <v>971</v>
      </c>
      <c r="C23" s="642"/>
      <c r="D23" s="643"/>
      <c r="E23" s="629"/>
      <c r="F23" s="644"/>
      <c r="G23" s="631"/>
    </row>
    <row r="24" spans="1:7" s="620" customFormat="1" ht="12.75">
      <c r="A24" s="625"/>
      <c r="B24" s="631" t="s">
        <v>48</v>
      </c>
      <c r="C24" s="635" t="s">
        <v>23</v>
      </c>
      <c r="D24" s="646">
        <v>2.5</v>
      </c>
      <c r="E24" s="637"/>
      <c r="F24" s="630"/>
      <c r="G24" s="631"/>
    </row>
    <row r="25" spans="1:8" s="633" customFormat="1" ht="14.25">
      <c r="A25" s="625"/>
      <c r="B25" s="631" t="s">
        <v>972</v>
      </c>
      <c r="C25" s="635" t="s">
        <v>23</v>
      </c>
      <c r="D25" s="646">
        <v>1.5</v>
      </c>
      <c r="E25" s="637"/>
      <c r="F25" s="630"/>
      <c r="G25" s="631"/>
      <c r="H25" s="648"/>
    </row>
    <row r="26" spans="1:7" s="620" customFormat="1" ht="12.75">
      <c r="A26" s="625"/>
      <c r="B26" s="631"/>
      <c r="C26" s="635"/>
      <c r="D26" s="636"/>
      <c r="E26" s="637"/>
      <c r="F26" s="630"/>
      <c r="G26" s="631"/>
    </row>
    <row r="27" spans="1:7" s="620" customFormat="1" ht="27.75" customHeight="1">
      <c r="A27" s="625" t="s">
        <v>973</v>
      </c>
      <c r="B27" s="647" t="s">
        <v>974</v>
      </c>
      <c r="C27" s="649"/>
      <c r="D27" s="649"/>
      <c r="E27" s="650"/>
      <c r="F27" s="650"/>
      <c r="G27" s="649"/>
    </row>
    <row r="28" spans="1:7" s="620" customFormat="1" ht="15.75">
      <c r="A28" s="625"/>
      <c r="B28" s="641"/>
      <c r="C28" s="651" t="s">
        <v>6</v>
      </c>
      <c r="D28" s="627">
        <v>1</v>
      </c>
      <c r="E28" s="650"/>
      <c r="F28" s="650"/>
      <c r="G28" s="649"/>
    </row>
    <row r="29" spans="1:7" s="620" customFormat="1" ht="15.75">
      <c r="A29" s="625"/>
      <c r="B29" s="641"/>
      <c r="C29" s="651"/>
      <c r="D29" s="627"/>
      <c r="E29" s="650"/>
      <c r="F29" s="650"/>
      <c r="G29" s="649"/>
    </row>
    <row r="30" spans="1:7" s="620" customFormat="1" ht="15.75">
      <c r="A30" s="625" t="s">
        <v>975</v>
      </c>
      <c r="B30" s="645" t="s">
        <v>976</v>
      </c>
      <c r="C30" s="631"/>
      <c r="D30" s="635"/>
      <c r="E30" s="650"/>
      <c r="F30" s="650"/>
      <c r="G30" s="649"/>
    </row>
    <row r="31" spans="1:7" s="620" customFormat="1" ht="15.75">
      <c r="A31" s="625"/>
      <c r="B31" s="652"/>
      <c r="C31" s="635" t="s">
        <v>6</v>
      </c>
      <c r="D31" s="635">
        <v>1</v>
      </c>
      <c r="E31" s="629"/>
      <c r="F31" s="630"/>
      <c r="G31" s="649"/>
    </row>
    <row r="32" spans="1:7" s="620" customFormat="1" ht="15.75">
      <c r="A32" s="625"/>
      <c r="B32" s="652"/>
      <c r="C32" s="653"/>
      <c r="D32" s="635"/>
      <c r="E32" s="629"/>
      <c r="F32" s="630"/>
      <c r="G32" s="649"/>
    </row>
    <row r="33" spans="1:8" s="633" customFormat="1" ht="25.5">
      <c r="A33" s="625" t="s">
        <v>977</v>
      </c>
      <c r="B33" s="654" t="s">
        <v>978</v>
      </c>
      <c r="C33" s="635"/>
      <c r="D33" s="636"/>
      <c r="E33" s="629"/>
      <c r="F33" s="630"/>
      <c r="G33" s="631"/>
      <c r="H33" s="648"/>
    </row>
    <row r="34" spans="1:7" s="633" customFormat="1" ht="14.25">
      <c r="A34" s="625"/>
      <c r="B34" s="634"/>
      <c r="C34" s="635" t="s">
        <v>23</v>
      </c>
      <c r="D34" s="646">
        <v>11</v>
      </c>
      <c r="E34" s="637"/>
      <c r="F34" s="630"/>
      <c r="G34" s="631"/>
    </row>
    <row r="35" spans="1:7" s="633" customFormat="1" ht="12.75" customHeight="1">
      <c r="A35" s="625"/>
      <c r="B35" s="634"/>
      <c r="C35" s="635"/>
      <c r="D35" s="646"/>
      <c r="E35" s="637"/>
      <c r="F35" s="630"/>
      <c r="G35" s="631"/>
    </row>
    <row r="36" spans="1:7" s="633" customFormat="1" ht="30.75" customHeight="1">
      <c r="A36" s="625" t="s">
        <v>979</v>
      </c>
      <c r="B36" s="654" t="s">
        <v>980</v>
      </c>
      <c r="C36" s="635"/>
      <c r="D36" s="636"/>
      <c r="E36" s="629"/>
      <c r="F36" s="630"/>
      <c r="G36" s="631"/>
    </row>
    <row r="37" spans="1:8" s="633" customFormat="1" ht="14.25">
      <c r="A37" s="625"/>
      <c r="B37" s="634"/>
      <c r="C37" s="635" t="s">
        <v>23</v>
      </c>
      <c r="D37" s="646">
        <v>11</v>
      </c>
      <c r="E37" s="637"/>
      <c r="F37" s="630"/>
      <c r="G37" s="631"/>
      <c r="H37" s="648"/>
    </row>
    <row r="38" spans="1:8" s="633" customFormat="1" ht="15.75">
      <c r="A38" s="625"/>
      <c r="B38" s="652"/>
      <c r="C38" s="653"/>
      <c r="D38" s="635"/>
      <c r="E38" s="655"/>
      <c r="F38" s="630"/>
      <c r="G38" s="649"/>
      <c r="H38" s="648"/>
    </row>
    <row r="39" spans="1:8" s="633" customFormat="1" ht="25.5">
      <c r="A39" s="625" t="s">
        <v>981</v>
      </c>
      <c r="B39" s="656" t="s">
        <v>982</v>
      </c>
      <c r="C39" s="635"/>
      <c r="D39" s="636"/>
      <c r="E39" s="629"/>
      <c r="F39" s="630"/>
      <c r="G39" s="631"/>
      <c r="H39" s="648"/>
    </row>
    <row r="40" spans="1:8" s="633" customFormat="1" ht="14.25">
      <c r="A40" s="625"/>
      <c r="B40" s="634"/>
      <c r="C40" s="635" t="s">
        <v>23</v>
      </c>
      <c r="D40" s="646">
        <v>12.5</v>
      </c>
      <c r="E40" s="637"/>
      <c r="F40" s="630"/>
      <c r="G40" s="631"/>
      <c r="H40" s="648"/>
    </row>
    <row r="41" spans="1:7" s="620" customFormat="1" ht="12.75">
      <c r="A41" s="625"/>
      <c r="B41" s="634"/>
      <c r="C41" s="635"/>
      <c r="D41" s="636"/>
      <c r="E41" s="629"/>
      <c r="F41" s="630"/>
      <c r="G41" s="631"/>
    </row>
    <row r="42" spans="1:7" s="620" customFormat="1" ht="63.75">
      <c r="A42" s="625" t="s">
        <v>983</v>
      </c>
      <c r="B42" s="641" t="s">
        <v>984</v>
      </c>
      <c r="C42" s="635"/>
      <c r="D42" s="636"/>
      <c r="E42" s="629"/>
      <c r="F42" s="630"/>
      <c r="G42" s="631"/>
    </row>
    <row r="43" spans="1:7" s="620" customFormat="1" ht="12.75">
      <c r="A43" s="625"/>
      <c r="B43" s="634"/>
      <c r="C43" s="635" t="s">
        <v>74</v>
      </c>
      <c r="D43" s="636">
        <v>1</v>
      </c>
      <c r="E43" s="637"/>
      <c r="F43" s="630"/>
      <c r="G43" s="631"/>
    </row>
    <row r="44" spans="1:7" s="620" customFormat="1" ht="12.75">
      <c r="A44" s="625"/>
      <c r="B44" s="634"/>
      <c r="C44" s="635"/>
      <c r="D44" s="636"/>
      <c r="E44" s="629"/>
      <c r="F44" s="630"/>
      <c r="G44" s="631"/>
    </row>
    <row r="45" spans="1:7" s="620" customFormat="1" ht="25.5">
      <c r="A45" s="625" t="s">
        <v>985</v>
      </c>
      <c r="B45" s="657" t="s">
        <v>986</v>
      </c>
      <c r="C45" s="635"/>
      <c r="D45" s="636"/>
      <c r="E45" s="629"/>
      <c r="F45" s="630"/>
      <c r="G45" s="631"/>
    </row>
    <row r="46" spans="1:7" s="620" customFormat="1" ht="12.75">
      <c r="A46" s="625"/>
      <c r="B46" s="634"/>
      <c r="C46" s="635" t="s">
        <v>74</v>
      </c>
      <c r="D46" s="636">
        <v>1</v>
      </c>
      <c r="E46" s="637"/>
      <c r="F46" s="630"/>
      <c r="G46" s="631"/>
    </row>
    <row r="47" spans="1:7" s="620" customFormat="1" ht="12.75">
      <c r="A47" s="625"/>
      <c r="B47" s="634"/>
      <c r="C47" s="635"/>
      <c r="D47" s="636"/>
      <c r="E47" s="629"/>
      <c r="F47" s="630"/>
      <c r="G47" s="631"/>
    </row>
    <row r="48" spans="1:7" s="620" customFormat="1" ht="25.5">
      <c r="A48" s="625" t="s">
        <v>987</v>
      </c>
      <c r="B48" s="657" t="s">
        <v>988</v>
      </c>
      <c r="C48" s="635"/>
      <c r="D48" s="636"/>
      <c r="E48" s="629"/>
      <c r="F48" s="630"/>
      <c r="G48" s="631"/>
    </row>
    <row r="49" spans="1:7" s="620" customFormat="1" ht="12.75">
      <c r="A49" s="625"/>
      <c r="B49" s="634"/>
      <c r="C49" s="635" t="s">
        <v>74</v>
      </c>
      <c r="D49" s="636">
        <v>1</v>
      </c>
      <c r="E49" s="637"/>
      <c r="F49" s="630"/>
      <c r="G49" s="631"/>
    </row>
    <row r="50" spans="1:7" s="620" customFormat="1" ht="12.75">
      <c r="A50" s="625"/>
      <c r="B50" s="634"/>
      <c r="C50" s="635"/>
      <c r="D50" s="636"/>
      <c r="E50" s="637"/>
      <c r="F50" s="630"/>
      <c r="G50" s="631"/>
    </row>
    <row r="51" spans="1:7" s="620" customFormat="1" ht="12.75">
      <c r="A51" s="625"/>
      <c r="B51" s="631" t="s">
        <v>989</v>
      </c>
      <c r="C51" s="635"/>
      <c r="D51" s="636"/>
      <c r="E51" s="637"/>
      <c r="F51" s="630"/>
      <c r="G51" s="631"/>
    </row>
    <row r="52" spans="1:7" s="620" customFormat="1" ht="12.75">
      <c r="A52" s="625"/>
      <c r="B52" s="634"/>
      <c r="C52" s="635"/>
      <c r="D52" s="636"/>
      <c r="E52" s="637"/>
      <c r="F52" s="630"/>
      <c r="G52" s="631"/>
    </row>
    <row r="53" spans="1:7" s="605" customFormat="1" ht="12.75">
      <c r="A53" s="625" t="s">
        <v>990</v>
      </c>
      <c r="B53" s="647" t="s">
        <v>991</v>
      </c>
      <c r="C53" s="635" t="s">
        <v>992</v>
      </c>
      <c r="D53" s="629">
        <v>5.86</v>
      </c>
      <c r="E53" s="637"/>
      <c r="F53" s="630"/>
      <c r="G53" s="631"/>
    </row>
    <row r="54" spans="1:7" s="605" customFormat="1" ht="12" customHeight="1">
      <c r="A54" s="625"/>
      <c r="B54" s="634"/>
      <c r="C54" s="635"/>
      <c r="D54" s="629"/>
      <c r="E54" s="637"/>
      <c r="F54" s="630"/>
      <c r="G54" s="631"/>
    </row>
    <row r="55" spans="1:7" s="620" customFormat="1" ht="12.75">
      <c r="A55" s="625" t="s">
        <v>993</v>
      </c>
      <c r="B55" s="647" t="s">
        <v>994</v>
      </c>
      <c r="C55" s="635" t="s">
        <v>995</v>
      </c>
      <c r="D55" s="629">
        <v>1.84</v>
      </c>
      <c r="E55" s="637"/>
      <c r="F55" s="630"/>
      <c r="G55" s="631"/>
    </row>
    <row r="56" spans="1:7" s="620" customFormat="1" ht="12.75">
      <c r="A56" s="625"/>
      <c r="B56" s="634"/>
      <c r="C56" s="635"/>
      <c r="D56" s="629"/>
      <c r="E56" s="637"/>
      <c r="F56" s="630"/>
      <c r="G56" s="631"/>
    </row>
    <row r="57" spans="1:7" s="620" customFormat="1" ht="12.75">
      <c r="A57" s="625" t="s">
        <v>996</v>
      </c>
      <c r="B57" s="647" t="s">
        <v>997</v>
      </c>
      <c r="C57" s="635" t="s">
        <v>995</v>
      </c>
      <c r="D57" s="629">
        <v>5.84</v>
      </c>
      <c r="E57" s="637"/>
      <c r="F57" s="630"/>
      <c r="G57" s="631"/>
    </row>
    <row r="58" spans="1:7" s="620" customFormat="1" ht="12.75">
      <c r="A58" s="625"/>
      <c r="B58" s="634"/>
      <c r="C58" s="635"/>
      <c r="D58" s="629"/>
      <c r="E58" s="637"/>
      <c r="F58" s="630"/>
      <c r="G58" s="631"/>
    </row>
    <row r="59" spans="1:7" s="620" customFormat="1" ht="12.75">
      <c r="A59" s="625" t="s">
        <v>998</v>
      </c>
      <c r="B59" s="647" t="s">
        <v>999</v>
      </c>
      <c r="C59" s="635" t="s">
        <v>992</v>
      </c>
      <c r="D59" s="629">
        <v>1.46</v>
      </c>
      <c r="E59" s="637"/>
      <c r="F59" s="630"/>
      <c r="G59" s="631"/>
    </row>
    <row r="60" spans="1:7" s="620" customFormat="1" ht="12.75">
      <c r="A60" s="625"/>
      <c r="B60" s="631"/>
      <c r="C60" s="635"/>
      <c r="D60" s="629"/>
      <c r="E60" s="637"/>
      <c r="F60" s="630"/>
      <c r="G60" s="631"/>
    </row>
    <row r="61" spans="1:7" s="620" customFormat="1" ht="12.75">
      <c r="A61" s="625" t="s">
        <v>1000</v>
      </c>
      <c r="B61" s="647" t="s">
        <v>1001</v>
      </c>
      <c r="C61" s="635" t="s">
        <v>992</v>
      </c>
      <c r="D61" s="629">
        <v>2.04</v>
      </c>
      <c r="E61" s="637"/>
      <c r="F61" s="630"/>
      <c r="G61" s="631"/>
    </row>
    <row r="62" spans="1:7" s="620" customFormat="1" ht="12.75">
      <c r="A62" s="625"/>
      <c r="B62" s="631"/>
      <c r="C62" s="635"/>
      <c r="D62" s="629"/>
      <c r="E62" s="637"/>
      <c r="F62" s="630"/>
      <c r="G62" s="631"/>
    </row>
    <row r="63" spans="1:7" s="620" customFormat="1" ht="12.75">
      <c r="A63" s="625" t="s">
        <v>1002</v>
      </c>
      <c r="B63" s="647" t="s">
        <v>1003</v>
      </c>
      <c r="C63" s="635" t="s">
        <v>992</v>
      </c>
      <c r="D63" s="629">
        <v>0.18</v>
      </c>
      <c r="E63" s="637"/>
      <c r="F63" s="630"/>
      <c r="G63" s="631"/>
    </row>
    <row r="64" spans="1:7" s="620" customFormat="1" ht="12.75">
      <c r="A64" s="625"/>
      <c r="B64" s="631"/>
      <c r="C64" s="635"/>
      <c r="D64" s="629"/>
      <c r="E64" s="637"/>
      <c r="F64" s="630"/>
      <c r="G64" s="631"/>
    </row>
    <row r="65" spans="1:7" s="620" customFormat="1" ht="12.75">
      <c r="A65" s="625" t="s">
        <v>1004</v>
      </c>
      <c r="B65" s="647" t="s">
        <v>1005</v>
      </c>
      <c r="C65" s="635" t="s">
        <v>992</v>
      </c>
      <c r="D65" s="629">
        <v>2.44</v>
      </c>
      <c r="E65" s="637"/>
      <c r="F65" s="630"/>
      <c r="G65" s="631"/>
    </row>
    <row r="66" spans="1:7" s="620" customFormat="1" ht="12.75">
      <c r="A66" s="625"/>
      <c r="B66" s="631"/>
      <c r="C66" s="635"/>
      <c r="D66" s="629"/>
      <c r="E66" s="637"/>
      <c r="F66" s="630"/>
      <c r="G66" s="631"/>
    </row>
    <row r="67" spans="1:7" s="620" customFormat="1" ht="25.5">
      <c r="A67" s="625" t="s">
        <v>1006</v>
      </c>
      <c r="B67" s="647" t="s">
        <v>1007</v>
      </c>
      <c r="C67" s="635" t="s">
        <v>992</v>
      </c>
      <c r="D67" s="629">
        <v>0.7</v>
      </c>
      <c r="E67" s="637"/>
      <c r="F67" s="630"/>
      <c r="G67" s="631"/>
    </row>
    <row r="68" spans="1:7" s="620" customFormat="1" ht="12.75">
      <c r="A68" s="625"/>
      <c r="B68" s="631"/>
      <c r="C68" s="635"/>
      <c r="D68" s="629"/>
      <c r="E68" s="637"/>
      <c r="F68" s="630"/>
      <c r="G68" s="631"/>
    </row>
    <row r="69" spans="1:7" s="620" customFormat="1" ht="15" customHeight="1">
      <c r="A69" s="625" t="s">
        <v>1008</v>
      </c>
      <c r="B69" s="647" t="s">
        <v>1009</v>
      </c>
      <c r="C69" s="635" t="s">
        <v>992</v>
      </c>
      <c r="D69" s="629">
        <v>4.28</v>
      </c>
      <c r="E69" s="637"/>
      <c r="F69" s="630"/>
      <c r="G69" s="631"/>
    </row>
    <row r="70" spans="1:7" s="620" customFormat="1" ht="12.75">
      <c r="A70" s="625"/>
      <c r="B70" s="631"/>
      <c r="C70" s="635"/>
      <c r="D70" s="629"/>
      <c r="E70" s="637"/>
      <c r="F70" s="630"/>
      <c r="G70" s="631"/>
    </row>
    <row r="71" spans="1:7" s="620" customFormat="1" ht="12.75">
      <c r="A71" s="625" t="s">
        <v>1010</v>
      </c>
      <c r="B71" s="647" t="s">
        <v>1011</v>
      </c>
      <c r="C71" s="635" t="s">
        <v>6</v>
      </c>
      <c r="D71" s="636">
        <v>1</v>
      </c>
      <c r="E71" s="637"/>
      <c r="F71" s="630"/>
      <c r="G71" s="631"/>
    </row>
    <row r="72" spans="1:7" s="620" customFormat="1" ht="12.75">
      <c r="A72" s="625"/>
      <c r="B72" s="631"/>
      <c r="C72" s="635"/>
      <c r="D72" s="629"/>
      <c r="E72" s="637"/>
      <c r="F72" s="630"/>
      <c r="G72" s="631"/>
    </row>
    <row r="73" spans="1:7" s="620" customFormat="1" ht="25.5">
      <c r="A73" s="625" t="s">
        <v>1012</v>
      </c>
      <c r="B73" s="647" t="s">
        <v>1013</v>
      </c>
      <c r="C73" s="635" t="s">
        <v>74</v>
      </c>
      <c r="D73" s="636">
        <v>1</v>
      </c>
      <c r="E73" s="637"/>
      <c r="F73" s="630"/>
      <c r="G73" s="631"/>
    </row>
    <row r="74" spans="1:7" s="620" customFormat="1" ht="12.75">
      <c r="A74" s="625"/>
      <c r="B74" s="647"/>
      <c r="C74" s="635"/>
      <c r="D74" s="636"/>
      <c r="E74" s="637"/>
      <c r="F74" s="630"/>
      <c r="G74" s="631"/>
    </row>
    <row r="75" spans="1:7" s="620" customFormat="1" ht="15.75">
      <c r="A75" s="621"/>
      <c r="B75" s="1138" t="s">
        <v>1014</v>
      </c>
      <c r="C75" s="1138"/>
      <c r="D75" s="1138"/>
      <c r="E75" s="1138"/>
      <c r="F75" s="1138"/>
      <c r="G75" s="623"/>
    </row>
    <row r="76" spans="1:7" s="620" customFormat="1" ht="15.75">
      <c r="A76" s="621"/>
      <c r="B76" s="624"/>
      <c r="C76" s="624"/>
      <c r="D76" s="624"/>
      <c r="E76" s="624"/>
      <c r="F76" s="624"/>
      <c r="G76" s="623"/>
    </row>
    <row r="77" spans="1:7" s="620" customFormat="1" ht="15.75">
      <c r="A77" s="621"/>
      <c r="B77" s="624" t="s">
        <v>1015</v>
      </c>
      <c r="C77" s="624"/>
      <c r="D77" s="624"/>
      <c r="E77" s="624"/>
      <c r="F77" s="624"/>
      <c r="G77" s="623"/>
    </row>
    <row r="78" spans="1:7" s="620" customFormat="1" ht="15.75">
      <c r="A78" s="621"/>
      <c r="B78" s="624"/>
      <c r="C78" s="624"/>
      <c r="D78" s="624"/>
      <c r="E78" s="624"/>
      <c r="F78" s="624"/>
      <c r="G78" s="623"/>
    </row>
    <row r="79" spans="1:7" s="620" customFormat="1" ht="25.5">
      <c r="A79" s="658" t="s">
        <v>1016</v>
      </c>
      <c r="B79" s="659" t="s">
        <v>1017</v>
      </c>
      <c r="C79" s="660"/>
      <c r="D79" s="660"/>
      <c r="E79" s="661"/>
      <c r="F79" s="661"/>
      <c r="G79" s="623"/>
    </row>
    <row r="80" spans="1:7" s="620" customFormat="1" ht="15.75">
      <c r="A80" s="621"/>
      <c r="B80" s="622"/>
      <c r="C80" s="662" t="s">
        <v>6</v>
      </c>
      <c r="D80" s="662">
        <v>1</v>
      </c>
      <c r="E80" s="663"/>
      <c r="F80" s="663"/>
      <c r="G80" s="622"/>
    </row>
    <row r="81" spans="1:7" s="620" customFormat="1" ht="15.75">
      <c r="A81" s="621"/>
      <c r="B81" s="624"/>
      <c r="C81" s="624"/>
      <c r="D81" s="624"/>
      <c r="E81" s="624"/>
      <c r="F81" s="624"/>
      <c r="G81" s="623"/>
    </row>
    <row r="82" spans="1:7" s="620" customFormat="1" ht="25.5">
      <c r="A82" s="664" t="s">
        <v>1018</v>
      </c>
      <c r="B82" s="665" t="s">
        <v>1019</v>
      </c>
      <c r="D82" s="666"/>
      <c r="E82" s="624"/>
      <c r="F82" s="624"/>
      <c r="G82" s="623"/>
    </row>
    <row r="83" spans="1:7" s="620" customFormat="1" ht="15">
      <c r="A83" s="664"/>
      <c r="B83" s="665" t="s">
        <v>48</v>
      </c>
      <c r="C83" s="666" t="s">
        <v>6</v>
      </c>
      <c r="D83" s="666">
        <v>1</v>
      </c>
      <c r="E83" s="624"/>
      <c r="F83" s="624"/>
      <c r="G83" s="623"/>
    </row>
    <row r="84" spans="1:7" s="620" customFormat="1" ht="15.75">
      <c r="A84" s="621"/>
      <c r="B84" s="622"/>
      <c r="C84" s="662"/>
      <c r="D84" s="662"/>
      <c r="E84" s="663"/>
      <c r="F84" s="663"/>
      <c r="G84" s="622"/>
    </row>
    <row r="85" spans="1:7" s="620" customFormat="1" ht="102">
      <c r="A85" s="658" t="s">
        <v>1020</v>
      </c>
      <c r="B85" s="659" t="s">
        <v>1021</v>
      </c>
      <c r="C85" s="660"/>
      <c r="D85" s="660"/>
      <c r="E85" s="661"/>
      <c r="F85" s="661"/>
      <c r="G85" s="623"/>
    </row>
    <row r="86" spans="1:7" s="620" customFormat="1" ht="14.25">
      <c r="A86" s="658"/>
      <c r="B86" s="667" t="s">
        <v>1022</v>
      </c>
      <c r="C86" s="662" t="s">
        <v>23</v>
      </c>
      <c r="D86" s="668">
        <v>9</v>
      </c>
      <c r="E86" s="669"/>
      <c r="F86" s="669"/>
      <c r="G86" s="623"/>
    </row>
    <row r="87" spans="1:7" s="620" customFormat="1" ht="15.75">
      <c r="A87" s="658"/>
      <c r="B87" s="667"/>
      <c r="C87" s="662"/>
      <c r="D87" s="662"/>
      <c r="E87" s="661"/>
      <c r="F87" s="661"/>
      <c r="G87" s="623"/>
    </row>
    <row r="88" spans="1:7" s="620" customFormat="1" ht="15.75">
      <c r="A88" s="658" t="s">
        <v>1023</v>
      </c>
      <c r="B88" s="670" t="s">
        <v>1024</v>
      </c>
      <c r="C88" s="662"/>
      <c r="D88" s="662"/>
      <c r="E88" s="671"/>
      <c r="F88" s="671"/>
      <c r="G88" s="623"/>
    </row>
    <row r="89" spans="1:7" s="620" customFormat="1" ht="15.75">
      <c r="A89" s="621"/>
      <c r="B89" s="667" t="s">
        <v>1022</v>
      </c>
      <c r="C89" s="672" t="s">
        <v>1025</v>
      </c>
      <c r="D89" s="662">
        <v>1</v>
      </c>
      <c r="E89" s="669"/>
      <c r="F89" s="669"/>
      <c r="G89" s="623"/>
    </row>
    <row r="90" spans="1:7" s="620" customFormat="1" ht="15.75">
      <c r="A90" s="621"/>
      <c r="B90" s="621"/>
      <c r="C90" s="672"/>
      <c r="D90" s="662"/>
      <c r="E90" s="673"/>
      <c r="F90" s="673"/>
      <c r="G90" s="623"/>
    </row>
    <row r="91" spans="1:7" s="620" customFormat="1" ht="15.75">
      <c r="A91" s="658" t="s">
        <v>1026</v>
      </c>
      <c r="B91" s="674" t="s">
        <v>1027</v>
      </c>
      <c r="C91" s="662"/>
      <c r="D91" s="662"/>
      <c r="E91" s="671"/>
      <c r="F91" s="671"/>
      <c r="G91" s="623"/>
    </row>
    <row r="92" spans="1:7" s="620" customFormat="1" ht="15.75">
      <c r="A92" s="621"/>
      <c r="B92" s="667" t="s">
        <v>1022</v>
      </c>
      <c r="C92" s="662" t="s">
        <v>1028</v>
      </c>
      <c r="D92" s="662">
        <v>1</v>
      </c>
      <c r="E92" s="669"/>
      <c r="F92" s="669"/>
      <c r="G92" s="623"/>
    </row>
    <row r="93" spans="1:7" s="620" customFormat="1" ht="15.75">
      <c r="A93" s="621"/>
      <c r="B93" s="667"/>
      <c r="C93" s="662"/>
      <c r="D93" s="667"/>
      <c r="E93" s="671"/>
      <c r="F93" s="671"/>
      <c r="G93" s="623"/>
    </row>
    <row r="94" spans="1:7" s="620" customFormat="1" ht="25.5">
      <c r="A94" s="658" t="s">
        <v>1029</v>
      </c>
      <c r="B94" s="659" t="s">
        <v>1030</v>
      </c>
      <c r="C94" s="675"/>
      <c r="D94" s="676"/>
      <c r="E94" s="661"/>
      <c r="F94" s="661"/>
      <c r="G94" s="623"/>
    </row>
    <row r="95" spans="1:7" s="620" customFormat="1" ht="15.75">
      <c r="A95" s="658"/>
      <c r="B95" s="659"/>
      <c r="C95" s="662" t="s">
        <v>1028</v>
      </c>
      <c r="D95" s="662">
        <v>1</v>
      </c>
      <c r="E95" s="661"/>
      <c r="F95" s="661"/>
      <c r="G95" s="623"/>
    </row>
    <row r="96" spans="1:7" s="620" customFormat="1" ht="15.75">
      <c r="A96" s="658"/>
      <c r="B96" s="659"/>
      <c r="C96" s="662"/>
      <c r="D96" s="662"/>
      <c r="E96" s="661"/>
      <c r="F96" s="661"/>
      <c r="G96" s="623"/>
    </row>
    <row r="97" spans="1:7" s="620" customFormat="1" ht="114.75">
      <c r="A97" s="658" t="s">
        <v>1031</v>
      </c>
      <c r="B97" s="659" t="s">
        <v>1032</v>
      </c>
      <c r="C97" s="675" t="s">
        <v>23</v>
      </c>
      <c r="D97" s="676">
        <v>9</v>
      </c>
      <c r="E97" s="661"/>
      <c r="F97" s="661"/>
      <c r="G97" s="623"/>
    </row>
    <row r="98" spans="1:7" s="620" customFormat="1" ht="15.75">
      <c r="A98" s="621"/>
      <c r="B98" s="667"/>
      <c r="C98" s="662"/>
      <c r="D98" s="668"/>
      <c r="E98" s="669"/>
      <c r="F98" s="669"/>
      <c r="G98" s="623"/>
    </row>
    <row r="99" spans="1:7" s="620" customFormat="1" ht="25.5">
      <c r="A99" s="658" t="s">
        <v>1033</v>
      </c>
      <c r="B99" s="670" t="s">
        <v>1034</v>
      </c>
      <c r="C99" s="662" t="s">
        <v>1035</v>
      </c>
      <c r="D99" s="662">
        <v>1</v>
      </c>
      <c r="E99" s="671"/>
      <c r="F99" s="671"/>
      <c r="G99" s="623"/>
    </row>
    <row r="100" spans="1:7" s="620" customFormat="1" ht="15.75">
      <c r="A100" s="621"/>
      <c r="B100" s="667"/>
      <c r="C100" s="662"/>
      <c r="D100" s="662"/>
      <c r="E100" s="673"/>
      <c r="F100" s="673"/>
      <c r="G100" s="623"/>
    </row>
    <row r="101" spans="1:7" s="620" customFormat="1" ht="15.75">
      <c r="A101" s="621"/>
      <c r="B101" s="624" t="s">
        <v>1036</v>
      </c>
      <c r="C101" s="662"/>
      <c r="D101" s="662"/>
      <c r="E101" s="671"/>
      <c r="F101" s="671"/>
      <c r="G101" s="623"/>
    </row>
    <row r="102" spans="1:7" s="620" customFormat="1" ht="15.75">
      <c r="A102" s="621"/>
      <c r="B102" s="621"/>
      <c r="C102" s="662"/>
      <c r="D102" s="662"/>
      <c r="E102" s="673"/>
      <c r="F102" s="673"/>
      <c r="G102" s="623"/>
    </row>
    <row r="103" spans="1:7" s="620" customFormat="1" ht="102">
      <c r="A103" s="658" t="s">
        <v>1037</v>
      </c>
      <c r="B103" s="659" t="s">
        <v>1038</v>
      </c>
      <c r="C103" s="660"/>
      <c r="D103" s="660"/>
      <c r="E103" s="661"/>
      <c r="F103" s="661"/>
      <c r="G103" s="623"/>
    </row>
    <row r="104" spans="1:7" s="620" customFormat="1" ht="15.75">
      <c r="A104" s="621"/>
      <c r="B104" s="667" t="s">
        <v>1022</v>
      </c>
      <c r="C104" s="662" t="s">
        <v>23</v>
      </c>
      <c r="D104" s="646">
        <v>3</v>
      </c>
      <c r="E104" s="669"/>
      <c r="F104" s="669"/>
      <c r="G104" s="623"/>
    </row>
    <row r="105" spans="1:7" s="620" customFormat="1" ht="15.75">
      <c r="A105" s="621"/>
      <c r="B105" s="667" t="s">
        <v>1039</v>
      </c>
      <c r="C105" s="662" t="s">
        <v>23</v>
      </c>
      <c r="D105" s="646">
        <v>4</v>
      </c>
      <c r="E105" s="669"/>
      <c r="F105" s="669"/>
      <c r="G105" s="623"/>
    </row>
    <row r="106" spans="1:7" s="620" customFormat="1" ht="15.75">
      <c r="A106" s="621"/>
      <c r="B106" s="667" t="s">
        <v>1040</v>
      </c>
      <c r="C106" s="662" t="s">
        <v>23</v>
      </c>
      <c r="D106" s="646">
        <v>9.5</v>
      </c>
      <c r="E106" s="669"/>
      <c r="F106" s="669"/>
      <c r="G106" s="623"/>
    </row>
    <row r="107" spans="1:7" s="620" customFormat="1" ht="15.75">
      <c r="A107" s="621"/>
      <c r="B107" s="621"/>
      <c r="C107" s="662"/>
      <c r="D107" s="662"/>
      <c r="E107" s="671"/>
      <c r="F107" s="671"/>
      <c r="G107" s="623"/>
    </row>
    <row r="108" spans="1:7" s="620" customFormat="1" ht="15.75">
      <c r="A108" s="658" t="s">
        <v>1041</v>
      </c>
      <c r="B108" s="674" t="s">
        <v>1027</v>
      </c>
      <c r="C108" s="662"/>
      <c r="D108" s="662"/>
      <c r="E108" s="671"/>
      <c r="F108" s="671"/>
      <c r="G108" s="623"/>
    </row>
    <row r="109" spans="1:7" s="620" customFormat="1" ht="15.75">
      <c r="A109" s="621"/>
      <c r="B109" s="667" t="s">
        <v>1040</v>
      </c>
      <c r="C109" s="672" t="s">
        <v>1025</v>
      </c>
      <c r="D109" s="662">
        <v>1</v>
      </c>
      <c r="E109" s="669"/>
      <c r="F109" s="669"/>
      <c r="G109" s="623"/>
    </row>
    <row r="110" spans="1:7" s="620" customFormat="1" ht="15.75">
      <c r="A110" s="621"/>
      <c r="B110" s="667" t="s">
        <v>1039</v>
      </c>
      <c r="C110" s="672" t="s">
        <v>1025</v>
      </c>
      <c r="D110" s="662">
        <v>1</v>
      </c>
      <c r="E110" s="669"/>
      <c r="F110" s="669"/>
      <c r="G110" s="623"/>
    </row>
    <row r="111" spans="1:7" s="620" customFormat="1" ht="15.75">
      <c r="A111" s="621"/>
      <c r="B111" s="621"/>
      <c r="C111" s="662"/>
      <c r="D111" s="662"/>
      <c r="E111" s="671"/>
      <c r="F111" s="671"/>
      <c r="G111" s="623"/>
    </row>
    <row r="112" spans="1:7" s="620" customFormat="1" ht="25.5">
      <c r="A112" s="658" t="s">
        <v>1042</v>
      </c>
      <c r="B112" s="659" t="s">
        <v>1043</v>
      </c>
      <c r="C112" s="662"/>
      <c r="D112" s="662"/>
      <c r="E112" s="671"/>
      <c r="F112" s="671"/>
      <c r="G112" s="623"/>
    </row>
    <row r="113" spans="1:7" s="620" customFormat="1" ht="14.25">
      <c r="A113" s="658"/>
      <c r="B113" s="667"/>
      <c r="C113" s="672" t="s">
        <v>1025</v>
      </c>
      <c r="D113" s="662">
        <v>4</v>
      </c>
      <c r="E113" s="669"/>
      <c r="F113" s="669"/>
      <c r="G113" s="623"/>
    </row>
    <row r="114" spans="1:7" s="620" customFormat="1" ht="15.75">
      <c r="A114" s="621"/>
      <c r="B114" s="621"/>
      <c r="C114" s="662"/>
      <c r="D114" s="662"/>
      <c r="E114" s="671"/>
      <c r="F114" s="671"/>
      <c r="G114" s="623"/>
    </row>
    <row r="115" spans="1:7" s="620" customFormat="1" ht="23.25" customHeight="1">
      <c r="A115" s="658" t="s">
        <v>1044</v>
      </c>
      <c r="B115" s="677" t="s">
        <v>1045</v>
      </c>
      <c r="C115" s="675" t="s">
        <v>31</v>
      </c>
      <c r="D115" s="667"/>
      <c r="E115" s="678"/>
      <c r="F115" s="678"/>
      <c r="G115" s="623"/>
    </row>
    <row r="116" spans="1:7" s="620" customFormat="1" ht="15.75">
      <c r="A116" s="621"/>
      <c r="B116" s="621"/>
      <c r="C116" s="662"/>
      <c r="D116" s="662"/>
      <c r="E116" s="671"/>
      <c r="F116" s="671"/>
      <c r="G116" s="623"/>
    </row>
    <row r="117" spans="1:7" s="620" customFormat="1" ht="43.5" customHeight="1">
      <c r="A117" s="658" t="s">
        <v>1046</v>
      </c>
      <c r="B117" s="659" t="s">
        <v>1047</v>
      </c>
      <c r="C117" s="662"/>
      <c r="D117" s="662"/>
      <c r="E117" s="671"/>
      <c r="F117" s="671"/>
      <c r="G117" s="623"/>
    </row>
    <row r="118" spans="1:7" s="620" customFormat="1" ht="15.75">
      <c r="A118" s="621"/>
      <c r="B118" s="621"/>
      <c r="C118" s="672" t="s">
        <v>1025</v>
      </c>
      <c r="D118" s="662">
        <v>1</v>
      </c>
      <c r="E118" s="669"/>
      <c r="F118" s="669"/>
      <c r="G118" s="623"/>
    </row>
    <row r="119" spans="1:7" s="620" customFormat="1" ht="15.75">
      <c r="A119" s="621"/>
      <c r="B119" s="621"/>
      <c r="C119" s="662"/>
      <c r="D119" s="662"/>
      <c r="E119" s="671"/>
      <c r="F119" s="671"/>
      <c r="G119" s="623"/>
    </row>
    <row r="120" spans="1:7" s="620" customFormat="1" ht="25.5">
      <c r="A120" s="658" t="s">
        <v>1048</v>
      </c>
      <c r="B120" s="659" t="s">
        <v>1049</v>
      </c>
      <c r="C120" s="662"/>
      <c r="D120" s="662"/>
      <c r="E120" s="671"/>
      <c r="F120" s="671"/>
      <c r="G120" s="623"/>
    </row>
    <row r="121" spans="1:7" s="620" customFormat="1" ht="15.75">
      <c r="A121" s="621"/>
      <c r="B121" s="621"/>
      <c r="C121" s="672" t="s">
        <v>1025</v>
      </c>
      <c r="D121" s="662">
        <v>1</v>
      </c>
      <c r="E121" s="669"/>
      <c r="F121" s="669"/>
      <c r="G121" s="623"/>
    </row>
    <row r="122" spans="1:7" s="620" customFormat="1" ht="15.75">
      <c r="A122" s="621"/>
      <c r="B122" s="621"/>
      <c r="C122" s="672"/>
      <c r="D122" s="662"/>
      <c r="E122" s="669"/>
      <c r="F122" s="669"/>
      <c r="G122" s="623"/>
    </row>
    <row r="123" spans="1:7" s="620" customFormat="1" ht="15">
      <c r="A123" s="625"/>
      <c r="B123" s="679" t="s">
        <v>1050</v>
      </c>
      <c r="C123" s="635"/>
      <c r="D123" s="635"/>
      <c r="E123" s="637"/>
      <c r="F123" s="630"/>
      <c r="G123" s="680"/>
    </row>
    <row r="124" spans="1:7" s="620" customFormat="1" ht="14.25">
      <c r="A124" s="625"/>
      <c r="B124" s="634"/>
      <c r="C124" s="635"/>
      <c r="D124" s="635"/>
      <c r="E124" s="681"/>
      <c r="F124" s="682"/>
      <c r="G124" s="683"/>
    </row>
    <row r="125" spans="1:7" s="620" customFormat="1" ht="25.5">
      <c r="A125" s="658" t="s">
        <v>1051</v>
      </c>
      <c r="B125" s="684" t="s">
        <v>1052</v>
      </c>
      <c r="C125" s="627"/>
      <c r="D125" s="627"/>
      <c r="E125" s="685"/>
      <c r="F125" s="686"/>
      <c r="G125" s="687"/>
    </row>
    <row r="126" spans="1:7" s="620" customFormat="1" ht="15">
      <c r="A126" s="625"/>
      <c r="B126" s="688"/>
      <c r="C126" s="627" t="s">
        <v>74</v>
      </c>
      <c r="D126" s="627">
        <v>1</v>
      </c>
      <c r="E126" s="689"/>
      <c r="F126" s="690"/>
      <c r="G126" s="691"/>
    </row>
    <row r="127" spans="1:7" s="620" customFormat="1" ht="15">
      <c r="A127" s="625"/>
      <c r="B127" s="634"/>
      <c r="C127" s="651"/>
      <c r="D127" s="651"/>
      <c r="E127" s="689"/>
      <c r="F127" s="690"/>
      <c r="G127" s="691"/>
    </row>
    <row r="128" spans="1:7" s="620" customFormat="1" ht="76.5">
      <c r="A128" s="658" t="s">
        <v>1053</v>
      </c>
      <c r="B128" s="684" t="s">
        <v>1054</v>
      </c>
      <c r="C128" s="627"/>
      <c r="D128" s="692"/>
      <c r="E128" s="689"/>
      <c r="F128" s="693"/>
      <c r="G128" s="694"/>
    </row>
    <row r="129" spans="1:7" s="620" customFormat="1" ht="15">
      <c r="A129" s="625"/>
      <c r="B129" s="688"/>
      <c r="C129" s="627" t="s">
        <v>74</v>
      </c>
      <c r="D129" s="692">
        <v>1</v>
      </c>
      <c r="E129" s="689"/>
      <c r="F129" s="690"/>
      <c r="G129" s="691"/>
    </row>
    <row r="130" spans="1:7" s="620" customFormat="1" ht="14.25">
      <c r="A130" s="695"/>
      <c r="B130" s="696"/>
      <c r="C130" s="660"/>
      <c r="D130" s="697"/>
      <c r="E130" s="669"/>
      <c r="F130" s="669"/>
      <c r="G130" s="698"/>
    </row>
    <row r="131" spans="1:7" s="620" customFormat="1" ht="15">
      <c r="A131" s="1139" t="s">
        <v>1055</v>
      </c>
      <c r="B131" s="1140"/>
      <c r="C131" s="699"/>
      <c r="D131" s="700"/>
      <c r="E131" s="701"/>
      <c r="F131" s="701" t="s">
        <v>1056</v>
      </c>
      <c r="G131" s="702"/>
    </row>
    <row r="140" spans="1:256" s="710" customFormat="1" ht="14.25">
      <c r="A140" s="703"/>
      <c r="B140" s="704"/>
      <c r="C140" s="705"/>
      <c r="D140" s="706"/>
      <c r="E140" s="707"/>
      <c r="F140" s="708"/>
      <c r="G140" s="709"/>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3"/>
      <c r="AL140" s="593"/>
      <c r="AM140" s="593"/>
      <c r="AN140" s="593"/>
      <c r="AO140" s="593"/>
      <c r="AP140" s="593"/>
      <c r="AQ140" s="593"/>
      <c r="AR140" s="593"/>
      <c r="AS140" s="593"/>
      <c r="AT140" s="593"/>
      <c r="AU140" s="593"/>
      <c r="AV140" s="593"/>
      <c r="AW140" s="593"/>
      <c r="AX140" s="593"/>
      <c r="AY140" s="593"/>
      <c r="AZ140" s="593"/>
      <c r="BA140" s="593"/>
      <c r="BB140" s="593"/>
      <c r="BC140" s="593"/>
      <c r="BD140" s="593"/>
      <c r="BE140" s="593"/>
      <c r="BF140" s="593"/>
      <c r="BG140" s="593"/>
      <c r="BH140" s="593"/>
      <c r="BI140" s="593"/>
      <c r="BJ140" s="593"/>
      <c r="BK140" s="593"/>
      <c r="BL140" s="593"/>
      <c r="BM140" s="593"/>
      <c r="BN140" s="593"/>
      <c r="BO140" s="593"/>
      <c r="BP140" s="593"/>
      <c r="BQ140" s="593"/>
      <c r="BR140" s="593"/>
      <c r="BS140" s="593"/>
      <c r="BT140" s="593"/>
      <c r="BU140" s="593"/>
      <c r="BV140" s="593"/>
      <c r="BW140" s="593"/>
      <c r="BX140" s="593"/>
      <c r="BY140" s="593"/>
      <c r="BZ140" s="593"/>
      <c r="CA140" s="593"/>
      <c r="CB140" s="593"/>
      <c r="CC140" s="593"/>
      <c r="CD140" s="593"/>
      <c r="CE140" s="593"/>
      <c r="CF140" s="593"/>
      <c r="CG140" s="593"/>
      <c r="CH140" s="593"/>
      <c r="CI140" s="593"/>
      <c r="CJ140" s="593"/>
      <c r="CK140" s="593"/>
      <c r="CL140" s="593"/>
      <c r="CM140" s="593"/>
      <c r="CN140" s="593"/>
      <c r="CO140" s="593"/>
      <c r="CP140" s="593"/>
      <c r="CQ140" s="593"/>
      <c r="CR140" s="593"/>
      <c r="CS140" s="593"/>
      <c r="CT140" s="593"/>
      <c r="CU140" s="593"/>
      <c r="CV140" s="593"/>
      <c r="CW140" s="593"/>
      <c r="CX140" s="593"/>
      <c r="CY140" s="593"/>
      <c r="CZ140" s="593"/>
      <c r="DA140" s="593"/>
      <c r="DB140" s="593"/>
      <c r="DC140" s="593"/>
      <c r="DD140" s="593"/>
      <c r="DE140" s="593"/>
      <c r="DF140" s="593"/>
      <c r="DG140" s="593"/>
      <c r="DH140" s="593"/>
      <c r="DI140" s="593"/>
      <c r="DJ140" s="593"/>
      <c r="DK140" s="593"/>
      <c r="DL140" s="593"/>
      <c r="DM140" s="593"/>
      <c r="DN140" s="593"/>
      <c r="DO140" s="593"/>
      <c r="DP140" s="593"/>
      <c r="DQ140" s="593"/>
      <c r="DR140" s="593"/>
      <c r="DS140" s="593"/>
      <c r="DT140" s="593"/>
      <c r="DU140" s="593"/>
      <c r="DV140" s="593"/>
      <c r="DW140" s="593"/>
      <c r="DX140" s="593"/>
      <c r="DY140" s="593"/>
      <c r="DZ140" s="593"/>
      <c r="EA140" s="593"/>
      <c r="EB140" s="593"/>
      <c r="EC140" s="593"/>
      <c r="ED140" s="593"/>
      <c r="EE140" s="593"/>
      <c r="EF140" s="593"/>
      <c r="EG140" s="593"/>
      <c r="EH140" s="593"/>
      <c r="EI140" s="593"/>
      <c r="EJ140" s="593"/>
      <c r="EK140" s="593"/>
      <c r="EL140" s="593"/>
      <c r="EM140" s="593"/>
      <c r="EN140" s="593"/>
      <c r="EO140" s="593"/>
      <c r="EP140" s="593"/>
      <c r="EQ140" s="593"/>
      <c r="ER140" s="593"/>
      <c r="ES140" s="593"/>
      <c r="ET140" s="593"/>
      <c r="EU140" s="593"/>
      <c r="EV140" s="593"/>
      <c r="EW140" s="593"/>
      <c r="EX140" s="593"/>
      <c r="EY140" s="593"/>
      <c r="EZ140" s="593"/>
      <c r="FA140" s="593"/>
      <c r="FB140" s="593"/>
      <c r="FC140" s="593"/>
      <c r="FD140" s="593"/>
      <c r="FE140" s="593"/>
      <c r="FF140" s="593"/>
      <c r="FG140" s="593"/>
      <c r="FH140" s="593"/>
      <c r="FI140" s="593"/>
      <c r="FJ140" s="593"/>
      <c r="FK140" s="593"/>
      <c r="FL140" s="593"/>
      <c r="FM140" s="593"/>
      <c r="FN140" s="593"/>
      <c r="FO140" s="593"/>
      <c r="FP140" s="593"/>
      <c r="FQ140" s="593"/>
      <c r="FR140" s="593"/>
      <c r="FS140" s="593"/>
      <c r="FT140" s="593"/>
      <c r="FU140" s="593"/>
      <c r="FV140" s="593"/>
      <c r="FW140" s="593"/>
      <c r="FX140" s="593"/>
      <c r="FY140" s="593"/>
      <c r="FZ140" s="593"/>
      <c r="GA140" s="593"/>
      <c r="GB140" s="593"/>
      <c r="GC140" s="593"/>
      <c r="GD140" s="593"/>
      <c r="GE140" s="593"/>
      <c r="GF140" s="593"/>
      <c r="GG140" s="593"/>
      <c r="GH140" s="593"/>
      <c r="GI140" s="593"/>
      <c r="GJ140" s="593"/>
      <c r="GK140" s="593"/>
      <c r="GL140" s="593"/>
      <c r="GM140" s="593"/>
      <c r="GN140" s="593"/>
      <c r="GO140" s="593"/>
      <c r="GP140" s="593"/>
      <c r="GQ140" s="593"/>
      <c r="GR140" s="593"/>
      <c r="GS140" s="593"/>
      <c r="GT140" s="593"/>
      <c r="GU140" s="593"/>
      <c r="GV140" s="593"/>
      <c r="GW140" s="593"/>
      <c r="GX140" s="593"/>
      <c r="GY140" s="593"/>
      <c r="GZ140" s="593"/>
      <c r="HA140" s="593"/>
      <c r="HB140" s="593"/>
      <c r="HC140" s="593"/>
      <c r="HD140" s="593"/>
      <c r="HE140" s="593"/>
      <c r="HF140" s="593"/>
      <c r="HG140" s="593"/>
      <c r="HH140" s="593"/>
      <c r="HI140" s="593"/>
      <c r="HJ140" s="593"/>
      <c r="HK140" s="593"/>
      <c r="HL140" s="593"/>
      <c r="HM140" s="593"/>
      <c r="HN140" s="593"/>
      <c r="HO140" s="593"/>
      <c r="HP140" s="593"/>
      <c r="HQ140" s="593"/>
      <c r="HR140" s="593"/>
      <c r="HS140" s="593"/>
      <c r="HT140" s="593"/>
      <c r="HU140" s="593"/>
      <c r="HV140" s="593"/>
      <c r="HW140" s="593"/>
      <c r="HX140" s="593"/>
      <c r="HY140" s="593"/>
      <c r="HZ140" s="593"/>
      <c r="IA140" s="593"/>
      <c r="IB140" s="593"/>
      <c r="IC140" s="593"/>
      <c r="ID140" s="593"/>
      <c r="IE140" s="593"/>
      <c r="IF140" s="593"/>
      <c r="IG140" s="593"/>
      <c r="IH140" s="593"/>
      <c r="II140" s="593"/>
      <c r="IJ140" s="593"/>
      <c r="IK140" s="593"/>
      <c r="IL140" s="593"/>
      <c r="IM140" s="593"/>
      <c r="IN140" s="593"/>
      <c r="IO140" s="593"/>
      <c r="IP140" s="593"/>
      <c r="IQ140" s="593"/>
      <c r="IR140" s="593"/>
      <c r="IS140" s="593"/>
      <c r="IT140" s="593"/>
      <c r="IU140" s="593"/>
      <c r="IV140" s="593"/>
    </row>
    <row r="141" spans="1:256" s="710" customFormat="1" ht="14.25">
      <c r="A141" s="703"/>
      <c r="B141" s="704"/>
      <c r="C141" s="705"/>
      <c r="D141" s="706"/>
      <c r="E141" s="707"/>
      <c r="F141" s="708"/>
      <c r="G141" s="709"/>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3"/>
      <c r="AL141" s="593"/>
      <c r="AM141" s="593"/>
      <c r="AN141" s="593"/>
      <c r="AO141" s="593"/>
      <c r="AP141" s="593"/>
      <c r="AQ141" s="593"/>
      <c r="AR141" s="593"/>
      <c r="AS141" s="593"/>
      <c r="AT141" s="593"/>
      <c r="AU141" s="593"/>
      <c r="AV141" s="593"/>
      <c r="AW141" s="593"/>
      <c r="AX141" s="593"/>
      <c r="AY141" s="593"/>
      <c r="AZ141" s="593"/>
      <c r="BA141" s="593"/>
      <c r="BB141" s="593"/>
      <c r="BC141" s="593"/>
      <c r="BD141" s="593"/>
      <c r="BE141" s="593"/>
      <c r="BF141" s="593"/>
      <c r="BG141" s="593"/>
      <c r="BH141" s="593"/>
      <c r="BI141" s="593"/>
      <c r="BJ141" s="593"/>
      <c r="BK141" s="593"/>
      <c r="BL141" s="593"/>
      <c r="BM141" s="593"/>
      <c r="BN141" s="593"/>
      <c r="BO141" s="593"/>
      <c r="BP141" s="593"/>
      <c r="BQ141" s="593"/>
      <c r="BR141" s="593"/>
      <c r="BS141" s="593"/>
      <c r="BT141" s="593"/>
      <c r="BU141" s="593"/>
      <c r="BV141" s="593"/>
      <c r="BW141" s="593"/>
      <c r="BX141" s="593"/>
      <c r="BY141" s="593"/>
      <c r="BZ141" s="593"/>
      <c r="CA141" s="593"/>
      <c r="CB141" s="593"/>
      <c r="CC141" s="593"/>
      <c r="CD141" s="593"/>
      <c r="CE141" s="593"/>
      <c r="CF141" s="593"/>
      <c r="CG141" s="593"/>
      <c r="CH141" s="593"/>
      <c r="CI141" s="593"/>
      <c r="CJ141" s="593"/>
      <c r="CK141" s="593"/>
      <c r="CL141" s="593"/>
      <c r="CM141" s="593"/>
      <c r="CN141" s="593"/>
      <c r="CO141" s="593"/>
      <c r="CP141" s="593"/>
      <c r="CQ141" s="593"/>
      <c r="CR141" s="593"/>
      <c r="CS141" s="593"/>
      <c r="CT141" s="593"/>
      <c r="CU141" s="593"/>
      <c r="CV141" s="593"/>
      <c r="CW141" s="593"/>
      <c r="CX141" s="593"/>
      <c r="CY141" s="593"/>
      <c r="CZ141" s="593"/>
      <c r="DA141" s="593"/>
      <c r="DB141" s="593"/>
      <c r="DC141" s="593"/>
      <c r="DD141" s="593"/>
      <c r="DE141" s="593"/>
      <c r="DF141" s="593"/>
      <c r="DG141" s="593"/>
      <c r="DH141" s="593"/>
      <c r="DI141" s="593"/>
      <c r="DJ141" s="593"/>
      <c r="DK141" s="593"/>
      <c r="DL141" s="593"/>
      <c r="DM141" s="593"/>
      <c r="DN141" s="593"/>
      <c r="DO141" s="593"/>
      <c r="DP141" s="593"/>
      <c r="DQ141" s="593"/>
      <c r="DR141" s="593"/>
      <c r="DS141" s="593"/>
      <c r="DT141" s="593"/>
      <c r="DU141" s="593"/>
      <c r="DV141" s="593"/>
      <c r="DW141" s="593"/>
      <c r="DX141" s="593"/>
      <c r="DY141" s="593"/>
      <c r="DZ141" s="593"/>
      <c r="EA141" s="593"/>
      <c r="EB141" s="593"/>
      <c r="EC141" s="593"/>
      <c r="ED141" s="593"/>
      <c r="EE141" s="593"/>
      <c r="EF141" s="593"/>
      <c r="EG141" s="593"/>
      <c r="EH141" s="593"/>
      <c r="EI141" s="593"/>
      <c r="EJ141" s="593"/>
      <c r="EK141" s="593"/>
      <c r="EL141" s="593"/>
      <c r="EM141" s="593"/>
      <c r="EN141" s="593"/>
      <c r="EO141" s="593"/>
      <c r="EP141" s="593"/>
      <c r="EQ141" s="593"/>
      <c r="ER141" s="593"/>
      <c r="ES141" s="593"/>
      <c r="ET141" s="593"/>
      <c r="EU141" s="593"/>
      <c r="EV141" s="593"/>
      <c r="EW141" s="593"/>
      <c r="EX141" s="593"/>
      <c r="EY141" s="593"/>
      <c r="EZ141" s="593"/>
      <c r="FA141" s="593"/>
      <c r="FB141" s="593"/>
      <c r="FC141" s="593"/>
      <c r="FD141" s="593"/>
      <c r="FE141" s="593"/>
      <c r="FF141" s="593"/>
      <c r="FG141" s="593"/>
      <c r="FH141" s="593"/>
      <c r="FI141" s="593"/>
      <c r="FJ141" s="593"/>
      <c r="FK141" s="593"/>
      <c r="FL141" s="593"/>
      <c r="FM141" s="593"/>
      <c r="FN141" s="593"/>
      <c r="FO141" s="593"/>
      <c r="FP141" s="593"/>
      <c r="FQ141" s="593"/>
      <c r="FR141" s="593"/>
      <c r="FS141" s="593"/>
      <c r="FT141" s="593"/>
      <c r="FU141" s="593"/>
      <c r="FV141" s="593"/>
      <c r="FW141" s="593"/>
      <c r="FX141" s="593"/>
      <c r="FY141" s="593"/>
      <c r="FZ141" s="593"/>
      <c r="GA141" s="593"/>
      <c r="GB141" s="593"/>
      <c r="GC141" s="593"/>
      <c r="GD141" s="593"/>
      <c r="GE141" s="593"/>
      <c r="GF141" s="593"/>
      <c r="GG141" s="593"/>
      <c r="GH141" s="593"/>
      <c r="GI141" s="593"/>
      <c r="GJ141" s="593"/>
      <c r="GK141" s="593"/>
      <c r="GL141" s="593"/>
      <c r="GM141" s="593"/>
      <c r="GN141" s="593"/>
      <c r="GO141" s="593"/>
      <c r="GP141" s="593"/>
      <c r="GQ141" s="593"/>
      <c r="GR141" s="593"/>
      <c r="GS141" s="593"/>
      <c r="GT141" s="593"/>
      <c r="GU141" s="593"/>
      <c r="GV141" s="593"/>
      <c r="GW141" s="593"/>
      <c r="GX141" s="593"/>
      <c r="GY141" s="593"/>
      <c r="GZ141" s="593"/>
      <c r="HA141" s="593"/>
      <c r="HB141" s="593"/>
      <c r="HC141" s="593"/>
      <c r="HD141" s="593"/>
      <c r="HE141" s="593"/>
      <c r="HF141" s="593"/>
      <c r="HG141" s="593"/>
      <c r="HH141" s="593"/>
      <c r="HI141" s="593"/>
      <c r="HJ141" s="593"/>
      <c r="HK141" s="593"/>
      <c r="HL141" s="593"/>
      <c r="HM141" s="593"/>
      <c r="HN141" s="593"/>
      <c r="HO141" s="593"/>
      <c r="HP141" s="593"/>
      <c r="HQ141" s="593"/>
      <c r="HR141" s="593"/>
      <c r="HS141" s="593"/>
      <c r="HT141" s="593"/>
      <c r="HU141" s="593"/>
      <c r="HV141" s="593"/>
      <c r="HW141" s="593"/>
      <c r="HX141" s="593"/>
      <c r="HY141" s="593"/>
      <c r="HZ141" s="593"/>
      <c r="IA141" s="593"/>
      <c r="IB141" s="593"/>
      <c r="IC141" s="593"/>
      <c r="ID141" s="593"/>
      <c r="IE141" s="593"/>
      <c r="IF141" s="593"/>
      <c r="IG141" s="593"/>
      <c r="IH141" s="593"/>
      <c r="II141" s="593"/>
      <c r="IJ141" s="593"/>
      <c r="IK141" s="593"/>
      <c r="IL141" s="593"/>
      <c r="IM141" s="593"/>
      <c r="IN141" s="593"/>
      <c r="IO141" s="593"/>
      <c r="IP141" s="593"/>
      <c r="IQ141" s="593"/>
      <c r="IR141" s="593"/>
      <c r="IS141" s="593"/>
      <c r="IT141" s="593"/>
      <c r="IU141" s="593"/>
      <c r="IV141" s="593"/>
    </row>
    <row r="154" spans="1:256" s="707" customFormat="1" ht="14.25">
      <c r="A154" s="703"/>
      <c r="B154" s="704"/>
      <c r="C154" s="705"/>
      <c r="D154" s="706"/>
      <c r="F154" s="708"/>
      <c r="G154" s="709"/>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3"/>
      <c r="AL154" s="593"/>
      <c r="AM154" s="593"/>
      <c r="AN154" s="593"/>
      <c r="AO154" s="593"/>
      <c r="AP154" s="593"/>
      <c r="AQ154" s="593"/>
      <c r="AR154" s="593"/>
      <c r="AS154" s="593"/>
      <c r="AT154" s="593"/>
      <c r="AU154" s="593"/>
      <c r="AV154" s="593"/>
      <c r="AW154" s="593"/>
      <c r="AX154" s="593"/>
      <c r="AY154" s="593"/>
      <c r="AZ154" s="593"/>
      <c r="BA154" s="593"/>
      <c r="BB154" s="593"/>
      <c r="BC154" s="593"/>
      <c r="BD154" s="593"/>
      <c r="BE154" s="593"/>
      <c r="BF154" s="593"/>
      <c r="BG154" s="593"/>
      <c r="BH154" s="593"/>
      <c r="BI154" s="593"/>
      <c r="BJ154" s="593"/>
      <c r="BK154" s="593"/>
      <c r="BL154" s="593"/>
      <c r="BM154" s="593"/>
      <c r="BN154" s="593"/>
      <c r="BO154" s="593"/>
      <c r="BP154" s="593"/>
      <c r="BQ154" s="593"/>
      <c r="BR154" s="593"/>
      <c r="BS154" s="593"/>
      <c r="BT154" s="593"/>
      <c r="BU154" s="593"/>
      <c r="BV154" s="593"/>
      <c r="BW154" s="593"/>
      <c r="BX154" s="593"/>
      <c r="BY154" s="593"/>
      <c r="BZ154" s="593"/>
      <c r="CA154" s="593"/>
      <c r="CB154" s="593"/>
      <c r="CC154" s="593"/>
      <c r="CD154" s="593"/>
      <c r="CE154" s="593"/>
      <c r="CF154" s="593"/>
      <c r="CG154" s="593"/>
      <c r="CH154" s="593"/>
      <c r="CI154" s="593"/>
      <c r="CJ154" s="593"/>
      <c r="CK154" s="593"/>
      <c r="CL154" s="593"/>
      <c r="CM154" s="593"/>
      <c r="CN154" s="593"/>
      <c r="CO154" s="593"/>
      <c r="CP154" s="593"/>
      <c r="CQ154" s="593"/>
      <c r="CR154" s="593"/>
      <c r="CS154" s="593"/>
      <c r="CT154" s="593"/>
      <c r="CU154" s="593"/>
      <c r="CV154" s="593"/>
      <c r="CW154" s="593"/>
      <c r="CX154" s="593"/>
      <c r="CY154" s="593"/>
      <c r="CZ154" s="593"/>
      <c r="DA154" s="593"/>
      <c r="DB154" s="593"/>
      <c r="DC154" s="593"/>
      <c r="DD154" s="593"/>
      <c r="DE154" s="593"/>
      <c r="DF154" s="593"/>
      <c r="DG154" s="593"/>
      <c r="DH154" s="593"/>
      <c r="DI154" s="593"/>
      <c r="DJ154" s="593"/>
      <c r="DK154" s="593"/>
      <c r="DL154" s="593"/>
      <c r="DM154" s="593"/>
      <c r="DN154" s="593"/>
      <c r="DO154" s="593"/>
      <c r="DP154" s="593"/>
      <c r="DQ154" s="593"/>
      <c r="DR154" s="593"/>
      <c r="DS154" s="593"/>
      <c r="DT154" s="593"/>
      <c r="DU154" s="593"/>
      <c r="DV154" s="593"/>
      <c r="DW154" s="593"/>
      <c r="DX154" s="593"/>
      <c r="DY154" s="593"/>
      <c r="DZ154" s="593"/>
      <c r="EA154" s="593"/>
      <c r="EB154" s="593"/>
      <c r="EC154" s="593"/>
      <c r="ED154" s="593"/>
      <c r="EE154" s="593"/>
      <c r="EF154" s="593"/>
      <c r="EG154" s="593"/>
      <c r="EH154" s="593"/>
      <c r="EI154" s="593"/>
      <c r="EJ154" s="593"/>
      <c r="EK154" s="593"/>
      <c r="EL154" s="593"/>
      <c r="EM154" s="593"/>
      <c r="EN154" s="593"/>
      <c r="EO154" s="593"/>
      <c r="EP154" s="593"/>
      <c r="EQ154" s="593"/>
      <c r="ER154" s="593"/>
      <c r="ES154" s="593"/>
      <c r="ET154" s="593"/>
      <c r="EU154" s="593"/>
      <c r="EV154" s="593"/>
      <c r="EW154" s="593"/>
      <c r="EX154" s="593"/>
      <c r="EY154" s="593"/>
      <c r="EZ154" s="593"/>
      <c r="FA154" s="593"/>
      <c r="FB154" s="593"/>
      <c r="FC154" s="593"/>
      <c r="FD154" s="593"/>
      <c r="FE154" s="593"/>
      <c r="FF154" s="593"/>
      <c r="FG154" s="593"/>
      <c r="FH154" s="593"/>
      <c r="FI154" s="593"/>
      <c r="FJ154" s="593"/>
      <c r="FK154" s="593"/>
      <c r="FL154" s="593"/>
      <c r="FM154" s="593"/>
      <c r="FN154" s="593"/>
      <c r="FO154" s="593"/>
      <c r="FP154" s="593"/>
      <c r="FQ154" s="593"/>
      <c r="FR154" s="593"/>
      <c r="FS154" s="593"/>
      <c r="FT154" s="593"/>
      <c r="FU154" s="593"/>
      <c r="FV154" s="593"/>
      <c r="FW154" s="593"/>
      <c r="FX154" s="593"/>
      <c r="FY154" s="593"/>
      <c r="FZ154" s="593"/>
      <c r="GA154" s="593"/>
      <c r="GB154" s="593"/>
      <c r="GC154" s="593"/>
      <c r="GD154" s="593"/>
      <c r="GE154" s="593"/>
      <c r="GF154" s="593"/>
      <c r="GG154" s="593"/>
      <c r="GH154" s="593"/>
      <c r="GI154" s="593"/>
      <c r="GJ154" s="593"/>
      <c r="GK154" s="593"/>
      <c r="GL154" s="593"/>
      <c r="GM154" s="593"/>
      <c r="GN154" s="593"/>
      <c r="GO154" s="593"/>
      <c r="GP154" s="593"/>
      <c r="GQ154" s="593"/>
      <c r="GR154" s="593"/>
      <c r="GS154" s="593"/>
      <c r="GT154" s="593"/>
      <c r="GU154" s="593"/>
      <c r="GV154" s="593"/>
      <c r="GW154" s="593"/>
      <c r="GX154" s="593"/>
      <c r="GY154" s="593"/>
      <c r="GZ154" s="593"/>
      <c r="HA154" s="593"/>
      <c r="HB154" s="593"/>
      <c r="HC154" s="593"/>
      <c r="HD154" s="593"/>
      <c r="HE154" s="593"/>
      <c r="HF154" s="593"/>
      <c r="HG154" s="593"/>
      <c r="HH154" s="593"/>
      <c r="HI154" s="593"/>
      <c r="HJ154" s="593"/>
      <c r="HK154" s="593"/>
      <c r="HL154" s="593"/>
      <c r="HM154" s="593"/>
      <c r="HN154" s="593"/>
      <c r="HO154" s="593"/>
      <c r="HP154" s="593"/>
      <c r="HQ154" s="593"/>
      <c r="HR154" s="593"/>
      <c r="HS154" s="593"/>
      <c r="HT154" s="593"/>
      <c r="HU154" s="593"/>
      <c r="HV154" s="593"/>
      <c r="HW154" s="593"/>
      <c r="HX154" s="593"/>
      <c r="HY154" s="593"/>
      <c r="HZ154" s="593"/>
      <c r="IA154" s="593"/>
      <c r="IB154" s="593"/>
      <c r="IC154" s="593"/>
      <c r="ID154" s="593"/>
      <c r="IE154" s="593"/>
      <c r="IF154" s="593"/>
      <c r="IG154" s="593"/>
      <c r="IH154" s="593"/>
      <c r="II154" s="593"/>
      <c r="IJ154" s="593"/>
      <c r="IK154" s="593"/>
      <c r="IL154" s="593"/>
      <c r="IM154" s="593"/>
      <c r="IN154" s="593"/>
      <c r="IO154" s="593"/>
      <c r="IP154" s="593"/>
      <c r="IQ154" s="593"/>
      <c r="IR154" s="593"/>
      <c r="IS154" s="593"/>
      <c r="IT154" s="593"/>
      <c r="IU154" s="593"/>
      <c r="IV154" s="593"/>
    </row>
    <row r="155" spans="1:256" s="707" customFormat="1" ht="14.25">
      <c r="A155" s="703"/>
      <c r="B155" s="704"/>
      <c r="C155" s="705"/>
      <c r="D155" s="706"/>
      <c r="F155" s="708"/>
      <c r="G155" s="709"/>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3"/>
      <c r="AL155" s="593"/>
      <c r="AM155" s="593"/>
      <c r="AN155" s="593"/>
      <c r="AO155" s="593"/>
      <c r="AP155" s="593"/>
      <c r="AQ155" s="593"/>
      <c r="AR155" s="593"/>
      <c r="AS155" s="593"/>
      <c r="AT155" s="593"/>
      <c r="AU155" s="593"/>
      <c r="AV155" s="593"/>
      <c r="AW155" s="593"/>
      <c r="AX155" s="593"/>
      <c r="AY155" s="593"/>
      <c r="AZ155" s="593"/>
      <c r="BA155" s="593"/>
      <c r="BB155" s="593"/>
      <c r="BC155" s="593"/>
      <c r="BD155" s="593"/>
      <c r="BE155" s="593"/>
      <c r="BF155" s="593"/>
      <c r="BG155" s="593"/>
      <c r="BH155" s="593"/>
      <c r="BI155" s="593"/>
      <c r="BJ155" s="593"/>
      <c r="BK155" s="593"/>
      <c r="BL155" s="593"/>
      <c r="BM155" s="593"/>
      <c r="BN155" s="593"/>
      <c r="BO155" s="593"/>
      <c r="BP155" s="593"/>
      <c r="BQ155" s="593"/>
      <c r="BR155" s="593"/>
      <c r="BS155" s="593"/>
      <c r="BT155" s="593"/>
      <c r="BU155" s="593"/>
      <c r="BV155" s="593"/>
      <c r="BW155" s="593"/>
      <c r="BX155" s="593"/>
      <c r="BY155" s="593"/>
      <c r="BZ155" s="593"/>
      <c r="CA155" s="593"/>
      <c r="CB155" s="593"/>
      <c r="CC155" s="593"/>
      <c r="CD155" s="593"/>
      <c r="CE155" s="593"/>
      <c r="CF155" s="593"/>
      <c r="CG155" s="593"/>
      <c r="CH155" s="593"/>
      <c r="CI155" s="593"/>
      <c r="CJ155" s="593"/>
      <c r="CK155" s="593"/>
      <c r="CL155" s="593"/>
      <c r="CM155" s="593"/>
      <c r="CN155" s="593"/>
      <c r="CO155" s="593"/>
      <c r="CP155" s="593"/>
      <c r="CQ155" s="593"/>
      <c r="CR155" s="593"/>
      <c r="CS155" s="593"/>
      <c r="CT155" s="593"/>
      <c r="CU155" s="593"/>
      <c r="CV155" s="593"/>
      <c r="CW155" s="593"/>
      <c r="CX155" s="593"/>
      <c r="CY155" s="593"/>
      <c r="CZ155" s="593"/>
      <c r="DA155" s="593"/>
      <c r="DB155" s="593"/>
      <c r="DC155" s="593"/>
      <c r="DD155" s="593"/>
      <c r="DE155" s="593"/>
      <c r="DF155" s="593"/>
      <c r="DG155" s="593"/>
      <c r="DH155" s="593"/>
      <c r="DI155" s="593"/>
      <c r="DJ155" s="593"/>
      <c r="DK155" s="593"/>
      <c r="DL155" s="593"/>
      <c r="DM155" s="593"/>
      <c r="DN155" s="593"/>
      <c r="DO155" s="593"/>
      <c r="DP155" s="593"/>
      <c r="DQ155" s="593"/>
      <c r="DR155" s="593"/>
      <c r="DS155" s="593"/>
      <c r="DT155" s="593"/>
      <c r="DU155" s="593"/>
      <c r="DV155" s="593"/>
      <c r="DW155" s="593"/>
      <c r="DX155" s="593"/>
      <c r="DY155" s="593"/>
      <c r="DZ155" s="593"/>
      <c r="EA155" s="593"/>
      <c r="EB155" s="593"/>
      <c r="EC155" s="593"/>
      <c r="ED155" s="593"/>
      <c r="EE155" s="593"/>
      <c r="EF155" s="593"/>
      <c r="EG155" s="593"/>
      <c r="EH155" s="593"/>
      <c r="EI155" s="593"/>
      <c r="EJ155" s="593"/>
      <c r="EK155" s="593"/>
      <c r="EL155" s="593"/>
      <c r="EM155" s="593"/>
      <c r="EN155" s="593"/>
      <c r="EO155" s="593"/>
      <c r="EP155" s="593"/>
      <c r="EQ155" s="593"/>
      <c r="ER155" s="593"/>
      <c r="ES155" s="593"/>
      <c r="ET155" s="593"/>
      <c r="EU155" s="593"/>
      <c r="EV155" s="593"/>
      <c r="EW155" s="593"/>
      <c r="EX155" s="593"/>
      <c r="EY155" s="593"/>
      <c r="EZ155" s="593"/>
      <c r="FA155" s="593"/>
      <c r="FB155" s="593"/>
      <c r="FC155" s="593"/>
      <c r="FD155" s="593"/>
      <c r="FE155" s="593"/>
      <c r="FF155" s="593"/>
      <c r="FG155" s="593"/>
      <c r="FH155" s="593"/>
      <c r="FI155" s="593"/>
      <c r="FJ155" s="593"/>
      <c r="FK155" s="593"/>
      <c r="FL155" s="593"/>
      <c r="FM155" s="593"/>
      <c r="FN155" s="593"/>
      <c r="FO155" s="593"/>
      <c r="FP155" s="593"/>
      <c r="FQ155" s="593"/>
      <c r="FR155" s="593"/>
      <c r="FS155" s="593"/>
      <c r="FT155" s="593"/>
      <c r="FU155" s="593"/>
      <c r="FV155" s="593"/>
      <c r="FW155" s="593"/>
      <c r="FX155" s="593"/>
      <c r="FY155" s="593"/>
      <c r="FZ155" s="593"/>
      <c r="GA155" s="593"/>
      <c r="GB155" s="593"/>
      <c r="GC155" s="593"/>
      <c r="GD155" s="593"/>
      <c r="GE155" s="593"/>
      <c r="GF155" s="593"/>
      <c r="GG155" s="593"/>
      <c r="GH155" s="593"/>
      <c r="GI155" s="593"/>
      <c r="GJ155" s="593"/>
      <c r="GK155" s="593"/>
      <c r="GL155" s="593"/>
      <c r="GM155" s="593"/>
      <c r="GN155" s="593"/>
      <c r="GO155" s="593"/>
      <c r="GP155" s="593"/>
      <c r="GQ155" s="593"/>
      <c r="GR155" s="593"/>
      <c r="GS155" s="593"/>
      <c r="GT155" s="593"/>
      <c r="GU155" s="593"/>
      <c r="GV155" s="593"/>
      <c r="GW155" s="593"/>
      <c r="GX155" s="593"/>
      <c r="GY155" s="593"/>
      <c r="GZ155" s="593"/>
      <c r="HA155" s="593"/>
      <c r="HB155" s="593"/>
      <c r="HC155" s="593"/>
      <c r="HD155" s="593"/>
      <c r="HE155" s="593"/>
      <c r="HF155" s="593"/>
      <c r="HG155" s="593"/>
      <c r="HH155" s="593"/>
      <c r="HI155" s="593"/>
      <c r="HJ155" s="593"/>
      <c r="HK155" s="593"/>
      <c r="HL155" s="593"/>
      <c r="HM155" s="593"/>
      <c r="HN155" s="593"/>
      <c r="HO155" s="593"/>
      <c r="HP155" s="593"/>
      <c r="HQ155" s="593"/>
      <c r="HR155" s="593"/>
      <c r="HS155" s="593"/>
      <c r="HT155" s="593"/>
      <c r="HU155" s="593"/>
      <c r="HV155" s="593"/>
      <c r="HW155" s="593"/>
      <c r="HX155" s="593"/>
      <c r="HY155" s="593"/>
      <c r="HZ155" s="593"/>
      <c r="IA155" s="593"/>
      <c r="IB155" s="593"/>
      <c r="IC155" s="593"/>
      <c r="ID155" s="593"/>
      <c r="IE155" s="593"/>
      <c r="IF155" s="593"/>
      <c r="IG155" s="593"/>
      <c r="IH155" s="593"/>
      <c r="II155" s="593"/>
      <c r="IJ155" s="593"/>
      <c r="IK155" s="593"/>
      <c r="IL155" s="593"/>
      <c r="IM155" s="593"/>
      <c r="IN155" s="593"/>
      <c r="IO155" s="593"/>
      <c r="IP155" s="593"/>
      <c r="IQ155" s="593"/>
      <c r="IR155" s="593"/>
      <c r="IS155" s="593"/>
      <c r="IT155" s="593"/>
      <c r="IU155" s="593"/>
      <c r="IV155" s="593"/>
    </row>
  </sheetData>
  <sheetProtection/>
  <mergeCells count="9">
    <mergeCell ref="B9:F9"/>
    <mergeCell ref="B75:F75"/>
    <mergeCell ref="A131:B131"/>
    <mergeCell ref="F1:G1"/>
    <mergeCell ref="B2:E2"/>
    <mergeCell ref="F2:G2"/>
    <mergeCell ref="A3:B3"/>
    <mergeCell ref="F3:G3"/>
    <mergeCell ref="A7:G7"/>
  </mergeCells>
  <printOptions/>
  <pageMargins left="0.7086614173228347" right="0.4330708661417323" top="0.3937007874015748" bottom="0.5511811023622047" header="0.07874015748031496" footer="0.1968503937007874"/>
  <pageSetup firstPageNumber="43" useFirstPageNumber="1" fitToHeight="0" fitToWidth="1" horizontalDpi="1200" verticalDpi="1200" orientation="portrait" paperSize="9" scale="99" r:id="rId2"/>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IV151"/>
  <sheetViews>
    <sheetView view="pageBreakPreview" zoomScaleSheetLayoutView="100" zoomScalePageLayoutView="0" workbookViewId="0" topLeftCell="A1">
      <selection activeCell="B1960" sqref="B1960"/>
    </sheetView>
  </sheetViews>
  <sheetFormatPr defaultColWidth="9.140625" defaultRowHeight="12.75"/>
  <cols>
    <col min="1" max="1" width="5.7109375" style="703" customWidth="1"/>
    <col min="2" max="2" width="46.7109375" style="704" customWidth="1"/>
    <col min="3" max="3" width="4.7109375" style="705" customWidth="1"/>
    <col min="4" max="4" width="6.57421875" style="706" customWidth="1"/>
    <col min="5" max="5" width="12.7109375" style="707" customWidth="1"/>
    <col min="6" max="6" width="2.7109375" style="708" customWidth="1"/>
    <col min="7" max="7" width="12.7109375" style="709" customWidth="1"/>
    <col min="8" max="56" width="7.28125" style="593" customWidth="1"/>
    <col min="57" max="16384" width="9.140625" style="593" customWidth="1"/>
  </cols>
  <sheetData>
    <row r="1" spans="1:7" ht="14.25">
      <c r="A1" s="711"/>
      <c r="B1" s="712"/>
      <c r="C1" s="713"/>
      <c r="D1" s="714"/>
      <c r="E1" s="715"/>
      <c r="F1" s="1153"/>
      <c r="G1" s="1154"/>
    </row>
    <row r="2" spans="1:7" ht="14.25" customHeight="1">
      <c r="A2" s="716"/>
      <c r="B2" s="1155" t="s">
        <v>950</v>
      </c>
      <c r="C2" s="1155"/>
      <c r="D2" s="1155"/>
      <c r="E2" s="1155"/>
      <c r="F2" s="1144" t="s">
        <v>627</v>
      </c>
      <c r="G2" s="1145"/>
    </row>
    <row r="3" spans="1:7" ht="14.25" customHeight="1">
      <c r="A3" s="1156" t="s">
        <v>951</v>
      </c>
      <c r="B3" s="1157"/>
      <c r="C3" s="717"/>
      <c r="D3" s="718"/>
      <c r="E3" s="719"/>
      <c r="F3" s="1148" t="s">
        <v>952</v>
      </c>
      <c r="G3" s="1149"/>
    </row>
    <row r="4" spans="1:7" s="605" customFormat="1" ht="14.25">
      <c r="A4" s="598"/>
      <c r="B4" s="599"/>
      <c r="C4" s="600"/>
      <c r="D4" s="601"/>
      <c r="E4" s="602"/>
      <c r="F4" s="603"/>
      <c r="G4" s="604"/>
    </row>
    <row r="5" spans="1:7" s="605" customFormat="1" ht="12.75">
      <c r="A5" s="606" t="s">
        <v>953</v>
      </c>
      <c r="B5" s="607" t="s">
        <v>629</v>
      </c>
      <c r="C5" s="607" t="s">
        <v>954</v>
      </c>
      <c r="D5" s="608" t="s">
        <v>955</v>
      </c>
      <c r="E5" s="609" t="s">
        <v>956</v>
      </c>
      <c r="F5" s="610"/>
      <c r="G5" s="611" t="s">
        <v>957</v>
      </c>
    </row>
    <row r="6" spans="1:7" s="605" customFormat="1" ht="12.75">
      <c r="A6" s="598"/>
      <c r="B6" s="612"/>
      <c r="C6" s="600"/>
      <c r="D6" s="601"/>
      <c r="E6" s="602"/>
      <c r="F6" s="603"/>
      <c r="G6" s="602"/>
    </row>
    <row r="7" spans="1:11" s="614" customFormat="1" ht="15.75">
      <c r="A7" s="1150" t="s">
        <v>1057</v>
      </c>
      <c r="B7" s="1150"/>
      <c r="C7" s="1150"/>
      <c r="D7" s="1150"/>
      <c r="E7" s="1150"/>
      <c r="F7" s="1150"/>
      <c r="G7" s="1150"/>
      <c r="H7" s="613"/>
      <c r="I7" s="613"/>
      <c r="J7" s="613"/>
      <c r="K7" s="613"/>
    </row>
    <row r="8" spans="1:8" s="614" customFormat="1" ht="14.25">
      <c r="A8" s="720"/>
      <c r="B8" s="721"/>
      <c r="C8" s="722"/>
      <c r="D8" s="723"/>
      <c r="E8" s="602"/>
      <c r="F8" s="724"/>
      <c r="G8" s="725"/>
      <c r="H8" s="726"/>
    </row>
    <row r="9" spans="1:8" s="614" customFormat="1" ht="76.5">
      <c r="A9" s="720" t="s">
        <v>1058</v>
      </c>
      <c r="B9" s="727" t="s">
        <v>1059</v>
      </c>
      <c r="C9" s="728"/>
      <c r="D9" s="729"/>
      <c r="E9" s="730"/>
      <c r="F9" s="731"/>
      <c r="G9" s="732"/>
      <c r="H9" s="726"/>
    </row>
    <row r="10" spans="1:8" s="614" customFormat="1" ht="14.25">
      <c r="A10" s="720"/>
      <c r="B10" s="727" t="s">
        <v>1060</v>
      </c>
      <c r="C10" s="722" t="s">
        <v>151</v>
      </c>
      <c r="D10" s="723">
        <v>1</v>
      </c>
      <c r="E10" s="730"/>
      <c r="F10" s="731"/>
      <c r="G10" s="732"/>
      <c r="H10" s="726"/>
    </row>
    <row r="11" spans="1:8" s="614" customFormat="1" ht="14.25">
      <c r="A11" s="720"/>
      <c r="B11" s="733"/>
      <c r="C11" s="722"/>
      <c r="D11" s="723"/>
      <c r="E11" s="730"/>
      <c r="F11" s="731"/>
      <c r="G11" s="732"/>
      <c r="H11" s="726"/>
    </row>
    <row r="12" spans="1:8" s="614" customFormat="1" ht="38.25">
      <c r="A12" s="720" t="s">
        <v>1061</v>
      </c>
      <c r="B12" s="734" t="s">
        <v>1062</v>
      </c>
      <c r="E12" s="730"/>
      <c r="F12" s="731"/>
      <c r="G12" s="732"/>
      <c r="H12" s="726"/>
    </row>
    <row r="13" spans="1:8" s="614" customFormat="1" ht="15">
      <c r="A13" s="720"/>
      <c r="B13" s="735" t="s">
        <v>1063</v>
      </c>
      <c r="C13" s="736" t="s">
        <v>6</v>
      </c>
      <c r="D13" s="737">
        <v>1</v>
      </c>
      <c r="E13" s="602"/>
      <c r="F13" s="724"/>
      <c r="G13" s="725"/>
      <c r="H13" s="726"/>
    </row>
    <row r="14" spans="1:8" s="614" customFormat="1" ht="15">
      <c r="A14" s="720"/>
      <c r="B14" s="735" t="s">
        <v>1064</v>
      </c>
      <c r="C14" s="736" t="s">
        <v>6</v>
      </c>
      <c r="D14" s="737">
        <v>1</v>
      </c>
      <c r="E14" s="602"/>
      <c r="F14" s="724"/>
      <c r="G14" s="725"/>
      <c r="H14" s="726"/>
    </row>
    <row r="15" spans="1:8" s="614" customFormat="1" ht="14.25">
      <c r="A15" s="720"/>
      <c r="B15" s="735" t="s">
        <v>1065</v>
      </c>
      <c r="C15" s="736" t="s">
        <v>6</v>
      </c>
      <c r="D15" s="737">
        <v>8</v>
      </c>
      <c r="E15" s="602"/>
      <c r="F15" s="724"/>
      <c r="G15" s="725"/>
      <c r="H15" s="726"/>
    </row>
    <row r="16" spans="1:8" s="614" customFormat="1" ht="14.25">
      <c r="A16" s="720"/>
      <c r="B16" s="735" t="s">
        <v>1066</v>
      </c>
      <c r="C16" s="736" t="s">
        <v>6</v>
      </c>
      <c r="D16" s="737">
        <v>1</v>
      </c>
      <c r="E16" s="602"/>
      <c r="F16" s="724"/>
      <c r="G16" s="725"/>
      <c r="H16" s="726"/>
    </row>
    <row r="17" spans="1:8" s="614" customFormat="1" ht="14.25">
      <c r="A17" s="720"/>
      <c r="B17" s="735" t="s">
        <v>1067</v>
      </c>
      <c r="C17" s="736" t="s">
        <v>6</v>
      </c>
      <c r="D17" s="737">
        <v>1</v>
      </c>
      <c r="E17" s="602"/>
      <c r="F17" s="724"/>
      <c r="G17" s="725"/>
      <c r="H17" s="726"/>
    </row>
    <row r="18" spans="1:8" s="614" customFormat="1" ht="14.25">
      <c r="A18" s="738"/>
      <c r="B18" s="739"/>
      <c r="C18" s="722"/>
      <c r="D18" s="723"/>
      <c r="E18" s="730"/>
      <c r="F18" s="731"/>
      <c r="G18" s="732"/>
      <c r="H18" s="726"/>
    </row>
    <row r="19" spans="1:8" s="620" customFormat="1" ht="12.75">
      <c r="A19" s="740"/>
      <c r="B19" s="664"/>
      <c r="C19" s="741"/>
      <c r="D19" s="737"/>
      <c r="E19" s="742"/>
      <c r="F19" s="743"/>
      <c r="G19" s="744"/>
      <c r="H19" s="744"/>
    </row>
    <row r="20" spans="1:8" s="614" customFormat="1" ht="25.5">
      <c r="A20" s="720" t="s">
        <v>1068</v>
      </c>
      <c r="B20" s="745" t="s">
        <v>1069</v>
      </c>
      <c r="C20" s="746"/>
      <c r="D20" s="723"/>
      <c r="E20" s="730"/>
      <c r="F20" s="731"/>
      <c r="G20" s="747"/>
      <c r="H20" s="726"/>
    </row>
    <row r="21" spans="1:8" s="614" customFormat="1" ht="14.25">
      <c r="A21" s="720"/>
      <c r="B21" s="748" t="s">
        <v>63</v>
      </c>
      <c r="C21" s="722" t="s">
        <v>1070</v>
      </c>
      <c r="D21" s="723">
        <v>1</v>
      </c>
      <c r="E21" s="730"/>
      <c r="F21" s="731"/>
      <c r="G21" s="747"/>
      <c r="H21" s="726"/>
    </row>
    <row r="22" spans="1:8" s="614" customFormat="1" ht="14.25">
      <c r="A22" s="720"/>
      <c r="B22" s="748"/>
      <c r="C22" s="722"/>
      <c r="D22" s="723"/>
      <c r="E22" s="730"/>
      <c r="F22" s="731"/>
      <c r="G22" s="747"/>
      <c r="H22" s="726"/>
    </row>
    <row r="23" spans="1:8" s="614" customFormat="1" ht="76.5">
      <c r="A23" s="720" t="s">
        <v>1071</v>
      </c>
      <c r="B23" s="733" t="s">
        <v>1072</v>
      </c>
      <c r="C23" s="746"/>
      <c r="D23" s="723"/>
      <c r="E23" s="730"/>
      <c r="F23" s="731"/>
      <c r="G23" s="732"/>
      <c r="H23" s="726"/>
    </row>
    <row r="24" spans="1:8" s="614" customFormat="1" ht="14.25">
      <c r="A24" s="720"/>
      <c r="B24" s="749" t="s">
        <v>1073</v>
      </c>
      <c r="C24" s="722" t="s">
        <v>23</v>
      </c>
      <c r="D24" s="723">
        <v>12</v>
      </c>
      <c r="E24" s="730"/>
      <c r="F24" s="731"/>
      <c r="G24" s="732"/>
      <c r="H24" s="726"/>
    </row>
    <row r="25" spans="1:8" s="614" customFormat="1" ht="14.25">
      <c r="A25" s="720"/>
      <c r="B25" s="749" t="s">
        <v>1074</v>
      </c>
      <c r="C25" s="722" t="s">
        <v>23</v>
      </c>
      <c r="D25" s="723">
        <v>2</v>
      </c>
      <c r="E25" s="730"/>
      <c r="F25" s="731"/>
      <c r="G25" s="732"/>
      <c r="H25" s="726"/>
    </row>
    <row r="26" spans="1:8" s="614" customFormat="1" ht="14.25">
      <c r="A26" s="720"/>
      <c r="B26" s="749" t="s">
        <v>1075</v>
      </c>
      <c r="C26" s="722" t="s">
        <v>23</v>
      </c>
      <c r="D26" s="723">
        <v>34</v>
      </c>
      <c r="E26" s="730"/>
      <c r="F26" s="731"/>
      <c r="G26" s="732"/>
      <c r="H26" s="726"/>
    </row>
    <row r="27" spans="1:8" s="614" customFormat="1" ht="14.25">
      <c r="A27" s="720"/>
      <c r="B27" s="749" t="s">
        <v>1076</v>
      </c>
      <c r="C27" s="722" t="s">
        <v>23</v>
      </c>
      <c r="D27" s="723">
        <v>22</v>
      </c>
      <c r="E27" s="730"/>
      <c r="F27" s="731"/>
      <c r="G27" s="732"/>
      <c r="H27" s="726"/>
    </row>
    <row r="28" spans="1:8" s="614" customFormat="1" ht="14.25">
      <c r="A28" s="720"/>
      <c r="B28" s="750" t="s">
        <v>1077</v>
      </c>
      <c r="C28" s="722"/>
      <c r="D28" s="723"/>
      <c r="E28" s="730"/>
      <c r="F28" s="731"/>
      <c r="G28" s="732"/>
      <c r="H28" s="726"/>
    </row>
    <row r="29" spans="1:8" s="614" customFormat="1" ht="14.25">
      <c r="A29" s="751"/>
      <c r="B29" s="752"/>
      <c r="C29" s="753"/>
      <c r="D29" s="754"/>
      <c r="E29" s="730"/>
      <c r="F29" s="731"/>
      <c r="G29" s="732"/>
      <c r="H29" s="726"/>
    </row>
    <row r="30" spans="1:8" s="614" customFormat="1" ht="25.5">
      <c r="A30" s="720" t="s">
        <v>1078</v>
      </c>
      <c r="B30" s="733" t="s">
        <v>1079</v>
      </c>
      <c r="C30" s="746"/>
      <c r="D30" s="723"/>
      <c r="E30" s="730"/>
      <c r="F30" s="731"/>
      <c r="G30" s="732"/>
      <c r="H30" s="726"/>
    </row>
    <row r="31" spans="1:8" s="614" customFormat="1" ht="14.25">
      <c r="A31" s="720"/>
      <c r="B31" s="755" t="s">
        <v>1080</v>
      </c>
      <c r="C31" s="722" t="s">
        <v>23</v>
      </c>
      <c r="D31" s="723">
        <v>12</v>
      </c>
      <c r="E31" s="730"/>
      <c r="F31" s="731"/>
      <c r="G31" s="732"/>
      <c r="H31" s="726"/>
    </row>
    <row r="32" spans="1:8" s="614" customFormat="1" ht="14.25">
      <c r="A32" s="720"/>
      <c r="B32" s="755" t="s">
        <v>1081</v>
      </c>
      <c r="C32" s="722" t="s">
        <v>23</v>
      </c>
      <c r="D32" s="723">
        <v>2</v>
      </c>
      <c r="E32" s="730"/>
      <c r="F32" s="731"/>
      <c r="G32" s="732"/>
      <c r="H32" s="726"/>
    </row>
    <row r="33" spans="1:8" s="614" customFormat="1" ht="14.25">
      <c r="A33" s="720"/>
      <c r="B33" s="755" t="s">
        <v>1082</v>
      </c>
      <c r="C33" s="722" t="s">
        <v>23</v>
      </c>
      <c r="D33" s="723">
        <v>34</v>
      </c>
      <c r="E33" s="730"/>
      <c r="F33" s="731"/>
      <c r="G33" s="732"/>
      <c r="H33" s="726"/>
    </row>
    <row r="34" spans="1:8" s="614" customFormat="1" ht="14.25">
      <c r="A34" s="720"/>
      <c r="B34" s="750" t="s">
        <v>1077</v>
      </c>
      <c r="C34" s="722"/>
      <c r="D34" s="723"/>
      <c r="E34" s="730"/>
      <c r="F34" s="731"/>
      <c r="G34" s="732"/>
      <c r="H34" s="726"/>
    </row>
    <row r="35" spans="1:8" s="614" customFormat="1" ht="14.25">
      <c r="A35" s="720"/>
      <c r="B35" s="750"/>
      <c r="C35" s="722"/>
      <c r="D35" s="723"/>
      <c r="E35" s="730"/>
      <c r="F35" s="731"/>
      <c r="G35" s="732"/>
      <c r="H35" s="726"/>
    </row>
    <row r="36" spans="1:7" s="760" customFormat="1" ht="51.75" customHeight="1">
      <c r="A36" s="756" t="s">
        <v>1083</v>
      </c>
      <c r="B36" s="733" t="s">
        <v>1084</v>
      </c>
      <c r="C36" s="741"/>
      <c r="D36" s="666"/>
      <c r="E36" s="757"/>
      <c r="F36" s="758"/>
      <c r="G36" s="759"/>
    </row>
    <row r="37" spans="1:7" s="760" customFormat="1" ht="14.25">
      <c r="A37" s="761"/>
      <c r="B37" s="749" t="s">
        <v>1085</v>
      </c>
      <c r="C37" s="741" t="s">
        <v>23</v>
      </c>
      <c r="D37" s="666">
        <v>22</v>
      </c>
      <c r="E37" s="757"/>
      <c r="F37" s="758"/>
      <c r="G37" s="759"/>
    </row>
    <row r="38" spans="1:8" s="614" customFormat="1" ht="14.25">
      <c r="A38" s="762"/>
      <c r="B38" s="763"/>
      <c r="C38" s="753"/>
      <c r="D38" s="754"/>
      <c r="E38" s="730"/>
      <c r="F38" s="731"/>
      <c r="G38" s="732"/>
      <c r="H38" s="726"/>
    </row>
    <row r="39" spans="1:8" s="614" customFormat="1" ht="108" customHeight="1">
      <c r="A39" s="764" t="s">
        <v>1086</v>
      </c>
      <c r="B39" s="765" t="s">
        <v>1087</v>
      </c>
      <c r="C39" s="766"/>
      <c r="D39" s="767"/>
      <c r="E39" s="730"/>
      <c r="F39" s="731"/>
      <c r="G39" s="732"/>
      <c r="H39" s="726"/>
    </row>
    <row r="40" spans="1:8" s="614" customFormat="1" ht="14.25">
      <c r="A40" s="764"/>
      <c r="B40" s="768" t="s">
        <v>1088</v>
      </c>
      <c r="C40" s="769" t="s">
        <v>74</v>
      </c>
      <c r="D40" s="769">
        <v>1</v>
      </c>
      <c r="E40" s="730"/>
      <c r="F40" s="731"/>
      <c r="G40" s="732"/>
      <c r="H40" s="726"/>
    </row>
    <row r="41" spans="1:8" s="614" customFormat="1" ht="14.25">
      <c r="A41" s="764"/>
      <c r="B41" s="768" t="s">
        <v>1089</v>
      </c>
      <c r="C41" s="769" t="s">
        <v>74</v>
      </c>
      <c r="D41" s="769">
        <v>1</v>
      </c>
      <c r="E41" s="730"/>
      <c r="F41" s="731"/>
      <c r="G41" s="732"/>
      <c r="H41" s="726"/>
    </row>
    <row r="42" spans="1:8" s="614" customFormat="1" ht="14.25">
      <c r="A42" s="751"/>
      <c r="B42" s="770"/>
      <c r="C42" s="619"/>
      <c r="D42" s="619"/>
      <c r="E42" s="730"/>
      <c r="F42" s="731"/>
      <c r="G42" s="732"/>
      <c r="H42" s="726"/>
    </row>
    <row r="43" spans="1:8" s="614" customFormat="1" ht="38.25">
      <c r="A43" s="771" t="s">
        <v>1090</v>
      </c>
      <c r="B43" s="772" t="s">
        <v>1091</v>
      </c>
      <c r="C43" s="773"/>
      <c r="D43" s="774"/>
      <c r="E43" s="730"/>
      <c r="F43" s="731"/>
      <c r="G43" s="732"/>
      <c r="H43" s="726"/>
    </row>
    <row r="44" spans="1:8" s="614" customFormat="1" ht="14.25">
      <c r="A44" s="775"/>
      <c r="B44" s="776" t="s">
        <v>1092</v>
      </c>
      <c r="C44" s="777"/>
      <c r="D44" s="778"/>
      <c r="E44" s="730"/>
      <c r="F44" s="731"/>
      <c r="G44" s="732"/>
      <c r="H44" s="726"/>
    </row>
    <row r="45" spans="1:8" s="614" customFormat="1" ht="14.25">
      <c r="A45" s="771"/>
      <c r="B45" s="779"/>
      <c r="C45" s="774" t="s">
        <v>23</v>
      </c>
      <c r="D45" s="780">
        <v>238</v>
      </c>
      <c r="E45" s="730"/>
      <c r="F45" s="731"/>
      <c r="G45" s="732"/>
      <c r="H45" s="726"/>
    </row>
    <row r="46" spans="1:8" s="614" customFormat="1" ht="14.25">
      <c r="A46" s="771"/>
      <c r="B46" s="781"/>
      <c r="C46" s="774"/>
      <c r="D46" s="780"/>
      <c r="E46" s="730"/>
      <c r="F46" s="731"/>
      <c r="G46" s="732"/>
      <c r="H46" s="726"/>
    </row>
    <row r="47" spans="1:8" s="614" customFormat="1" ht="25.5">
      <c r="A47" s="771" t="s">
        <v>1093</v>
      </c>
      <c r="B47" s="772" t="s">
        <v>1094</v>
      </c>
      <c r="C47" s="773"/>
      <c r="D47" s="780"/>
      <c r="E47" s="730"/>
      <c r="F47" s="731"/>
      <c r="G47" s="732"/>
      <c r="H47" s="726"/>
    </row>
    <row r="48" spans="1:8" s="614" customFormat="1" ht="14.25">
      <c r="A48" s="771"/>
      <c r="B48" s="781" t="s">
        <v>1095</v>
      </c>
      <c r="C48" s="774" t="s">
        <v>23</v>
      </c>
      <c r="D48" s="780">
        <v>238</v>
      </c>
      <c r="E48" s="730"/>
      <c r="F48" s="731"/>
      <c r="G48" s="732"/>
      <c r="H48" s="726"/>
    </row>
    <row r="49" spans="1:8" s="614" customFormat="1" ht="14.25">
      <c r="A49" s="771"/>
      <c r="B49" s="779"/>
      <c r="C49" s="774"/>
      <c r="D49" s="780"/>
      <c r="E49" s="730"/>
      <c r="F49" s="731"/>
      <c r="G49" s="732"/>
      <c r="H49" s="726"/>
    </row>
    <row r="50" spans="1:8" s="614" customFormat="1" ht="51">
      <c r="A50" s="598" t="s">
        <v>1096</v>
      </c>
      <c r="B50" s="782" t="s">
        <v>1097</v>
      </c>
      <c r="C50" s="773"/>
      <c r="D50" s="774"/>
      <c r="E50" s="730"/>
      <c r="F50" s="731"/>
      <c r="G50" s="732"/>
      <c r="H50" s="726"/>
    </row>
    <row r="51" spans="1:8" s="614" customFormat="1" ht="14.25">
      <c r="A51" s="771"/>
      <c r="B51" s="779"/>
      <c r="C51" s="774" t="s">
        <v>6</v>
      </c>
      <c r="D51" s="780">
        <v>52</v>
      </c>
      <c r="E51" s="730"/>
      <c r="F51" s="731"/>
      <c r="G51" s="732"/>
      <c r="H51" s="726"/>
    </row>
    <row r="52" spans="1:8" s="614" customFormat="1" ht="14.25">
      <c r="A52" s="771"/>
      <c r="B52" s="779"/>
      <c r="C52" s="774"/>
      <c r="D52" s="780"/>
      <c r="E52" s="730"/>
      <c r="F52" s="731"/>
      <c r="G52" s="732"/>
      <c r="H52" s="726"/>
    </row>
    <row r="53" spans="1:8" s="614" customFormat="1" ht="63.75">
      <c r="A53" s="598" t="s">
        <v>1098</v>
      </c>
      <c r="B53" s="733" t="s">
        <v>1099</v>
      </c>
      <c r="C53" s="774"/>
      <c r="D53" s="780"/>
      <c r="E53" s="730"/>
      <c r="F53" s="731"/>
      <c r="G53" s="732"/>
      <c r="H53" s="726"/>
    </row>
    <row r="54" spans="1:8" s="614" customFormat="1" ht="14.25">
      <c r="A54" s="598"/>
      <c r="B54" s="783" t="s">
        <v>1100</v>
      </c>
      <c r="C54" s="769" t="s">
        <v>6</v>
      </c>
      <c r="D54" s="769">
        <v>1</v>
      </c>
      <c r="E54" s="730"/>
      <c r="F54" s="731"/>
      <c r="G54" s="732"/>
      <c r="H54" s="726"/>
    </row>
    <row r="55" spans="1:8" s="614" customFormat="1" ht="14.25">
      <c r="A55" s="598"/>
      <c r="B55" s="783" t="s">
        <v>1101</v>
      </c>
      <c r="C55" s="769" t="s">
        <v>6</v>
      </c>
      <c r="D55" s="769">
        <v>5</v>
      </c>
      <c r="E55" s="730"/>
      <c r="F55" s="731"/>
      <c r="G55" s="732"/>
      <c r="H55" s="726"/>
    </row>
    <row r="56" spans="1:8" s="614" customFormat="1" ht="14.25">
      <c r="A56" s="598"/>
      <c r="B56" s="783" t="s">
        <v>1102</v>
      </c>
      <c r="C56" s="769" t="s">
        <v>6</v>
      </c>
      <c r="D56" s="769">
        <v>3</v>
      </c>
      <c r="E56" s="730"/>
      <c r="F56" s="731"/>
      <c r="G56" s="732"/>
      <c r="H56" s="726"/>
    </row>
    <row r="57" spans="1:8" s="614" customFormat="1" ht="14.25">
      <c r="A57" s="598"/>
      <c r="B57" s="783" t="s">
        <v>1103</v>
      </c>
      <c r="C57" s="769" t="s">
        <v>6</v>
      </c>
      <c r="D57" s="769">
        <v>3</v>
      </c>
      <c r="E57" s="730"/>
      <c r="F57" s="731"/>
      <c r="G57" s="732"/>
      <c r="H57" s="726"/>
    </row>
    <row r="58" spans="1:8" s="614" customFormat="1" ht="14.25">
      <c r="A58" s="751"/>
      <c r="B58" s="770"/>
      <c r="C58" s="619"/>
      <c r="D58" s="619"/>
      <c r="E58" s="730"/>
      <c r="F58" s="731"/>
      <c r="G58" s="732"/>
      <c r="H58" s="726"/>
    </row>
    <row r="59" spans="1:8" s="614" customFormat="1" ht="43.5" customHeight="1">
      <c r="A59" s="598" t="s">
        <v>1104</v>
      </c>
      <c r="B59" s="733" t="s">
        <v>1105</v>
      </c>
      <c r="C59" s="774"/>
      <c r="D59" s="780"/>
      <c r="E59" s="730"/>
      <c r="F59" s="731"/>
      <c r="G59" s="732"/>
      <c r="H59" s="726"/>
    </row>
    <row r="60" spans="1:8" s="614" customFormat="1" ht="14.25">
      <c r="A60" s="771"/>
      <c r="B60" s="784" t="s">
        <v>1106</v>
      </c>
      <c r="C60" s="774" t="s">
        <v>6</v>
      </c>
      <c r="D60" s="780">
        <v>1</v>
      </c>
      <c r="E60" s="730"/>
      <c r="F60" s="731"/>
      <c r="G60" s="732"/>
      <c r="H60" s="726"/>
    </row>
    <row r="61" spans="1:8" s="614" customFormat="1" ht="14.25">
      <c r="A61" s="771"/>
      <c r="B61" s="784" t="s">
        <v>1107</v>
      </c>
      <c r="C61" s="774" t="s">
        <v>6</v>
      </c>
      <c r="D61" s="780">
        <v>1</v>
      </c>
      <c r="E61" s="730"/>
      <c r="F61" s="731"/>
      <c r="G61" s="732"/>
      <c r="H61" s="726"/>
    </row>
    <row r="62" spans="1:8" s="614" customFormat="1" ht="14.25">
      <c r="A62" s="751"/>
      <c r="B62" s="770"/>
      <c r="C62" s="619"/>
      <c r="D62" s="619"/>
      <c r="E62" s="730"/>
      <c r="F62" s="731"/>
      <c r="G62" s="732"/>
      <c r="H62" s="726"/>
    </row>
    <row r="63" spans="1:8" s="614" customFormat="1" ht="27.75" customHeight="1">
      <c r="A63" s="598" t="s">
        <v>1108</v>
      </c>
      <c r="B63" s="733" t="s">
        <v>1109</v>
      </c>
      <c r="C63" s="785"/>
      <c r="D63" s="786"/>
      <c r="E63" s="730"/>
      <c r="F63" s="731"/>
      <c r="G63" s="732"/>
      <c r="H63" s="726"/>
    </row>
    <row r="64" spans="1:8" s="614" customFormat="1" ht="15">
      <c r="A64" s="787"/>
      <c r="B64" s="788"/>
      <c r="C64" s="789" t="s">
        <v>6</v>
      </c>
      <c r="D64" s="786">
        <v>12</v>
      </c>
      <c r="E64" s="730"/>
      <c r="F64" s="731"/>
      <c r="G64" s="732"/>
      <c r="H64" s="726"/>
    </row>
    <row r="65" spans="1:8" s="614" customFormat="1" ht="15">
      <c r="A65" s="787"/>
      <c r="B65" s="788"/>
      <c r="C65" s="789"/>
      <c r="D65" s="786"/>
      <c r="E65" s="730"/>
      <c r="F65" s="731"/>
      <c r="G65" s="732"/>
      <c r="H65" s="726"/>
    </row>
    <row r="66" spans="1:8" s="614" customFormat="1" ht="25.5">
      <c r="A66" s="598" t="s">
        <v>1110</v>
      </c>
      <c r="B66" s="733" t="s">
        <v>1111</v>
      </c>
      <c r="C66" s="785"/>
      <c r="D66" s="789"/>
      <c r="E66" s="730"/>
      <c r="F66" s="731"/>
      <c r="G66" s="732"/>
      <c r="H66" s="726"/>
    </row>
    <row r="67" spans="1:8" s="614" customFormat="1" ht="15">
      <c r="A67" s="787"/>
      <c r="B67" s="788"/>
      <c r="C67" s="789" t="s">
        <v>6</v>
      </c>
      <c r="D67" s="786">
        <v>2</v>
      </c>
      <c r="E67" s="730"/>
      <c r="F67" s="731"/>
      <c r="G67" s="732"/>
      <c r="H67" s="726"/>
    </row>
    <row r="68" spans="1:8" s="614" customFormat="1" ht="15">
      <c r="A68" s="787"/>
      <c r="B68" s="788"/>
      <c r="C68" s="789"/>
      <c r="D68" s="786"/>
      <c r="E68" s="730"/>
      <c r="F68" s="731"/>
      <c r="G68" s="732"/>
      <c r="H68" s="726"/>
    </row>
    <row r="69" spans="1:8" s="614" customFormat="1" ht="14.25">
      <c r="A69" s="598" t="s">
        <v>1112</v>
      </c>
      <c r="B69" s="772" t="s">
        <v>1113</v>
      </c>
      <c r="C69" s="773"/>
      <c r="D69" s="774"/>
      <c r="E69" s="730"/>
      <c r="F69" s="731"/>
      <c r="G69" s="732"/>
      <c r="H69" s="726"/>
    </row>
    <row r="70" spans="1:8" s="614" customFormat="1" ht="14.25">
      <c r="A70" s="771"/>
      <c r="B70" s="779"/>
      <c r="C70" s="774" t="s">
        <v>6</v>
      </c>
      <c r="D70" s="780">
        <v>14</v>
      </c>
      <c r="E70" s="730"/>
      <c r="F70" s="731"/>
      <c r="G70" s="732"/>
      <c r="H70" s="726"/>
    </row>
    <row r="71" spans="1:8" s="614" customFormat="1" ht="14.25">
      <c r="A71" s="771"/>
      <c r="B71" s="779"/>
      <c r="C71" s="774"/>
      <c r="D71" s="780"/>
      <c r="E71" s="730"/>
      <c r="F71" s="731"/>
      <c r="G71" s="732"/>
      <c r="H71" s="726"/>
    </row>
    <row r="72" spans="1:11" s="614" customFormat="1" ht="14.25">
      <c r="A72" s="598" t="s">
        <v>1114</v>
      </c>
      <c r="B72" s="779" t="s">
        <v>1115</v>
      </c>
      <c r="C72" s="774"/>
      <c r="D72" s="780"/>
      <c r="E72" s="730"/>
      <c r="F72" s="731"/>
      <c r="G72" s="732"/>
      <c r="H72" s="790"/>
      <c r="I72" s="791"/>
      <c r="J72" s="791"/>
      <c r="K72" s="791"/>
    </row>
    <row r="73" spans="1:11" s="614" customFormat="1" ht="15.75" customHeight="1">
      <c r="A73" s="771"/>
      <c r="B73" s="779"/>
      <c r="C73" s="774" t="s">
        <v>6</v>
      </c>
      <c r="D73" s="780">
        <v>14</v>
      </c>
      <c r="E73" s="730"/>
      <c r="F73" s="731"/>
      <c r="G73" s="732"/>
      <c r="H73" s="790"/>
      <c r="I73" s="791"/>
      <c r="J73" s="791"/>
      <c r="K73" s="791"/>
    </row>
    <row r="74" spans="1:11" s="614" customFormat="1" ht="15.75" customHeight="1">
      <c r="A74" s="771"/>
      <c r="B74" s="779"/>
      <c r="C74" s="774"/>
      <c r="D74" s="780"/>
      <c r="E74" s="730"/>
      <c r="F74" s="731"/>
      <c r="G74" s="732"/>
      <c r="H74" s="790"/>
      <c r="I74" s="791"/>
      <c r="J74" s="791"/>
      <c r="K74" s="791"/>
    </row>
    <row r="75" spans="1:11" s="614" customFormat="1" ht="15.75" customHeight="1">
      <c r="A75" s="771"/>
      <c r="B75" s="792" t="s">
        <v>1116</v>
      </c>
      <c r="C75" s="774"/>
      <c r="D75" s="780"/>
      <c r="E75" s="730"/>
      <c r="F75" s="731"/>
      <c r="G75" s="732"/>
      <c r="H75" s="790"/>
      <c r="I75" s="791"/>
      <c r="J75" s="791"/>
      <c r="K75" s="791"/>
    </row>
    <row r="76" spans="1:11" s="614" customFormat="1" ht="15.75" customHeight="1">
      <c r="A76" s="771"/>
      <c r="B76" s="779"/>
      <c r="C76" s="774"/>
      <c r="D76" s="780"/>
      <c r="E76" s="730"/>
      <c r="F76" s="731"/>
      <c r="G76" s="732"/>
      <c r="H76" s="790"/>
      <c r="I76" s="791"/>
      <c r="J76" s="791"/>
      <c r="K76" s="791"/>
    </row>
    <row r="77" spans="1:11" s="614" customFormat="1" ht="118.5" customHeight="1">
      <c r="A77" s="793" t="s">
        <v>1117</v>
      </c>
      <c r="B77" s="794" t="s">
        <v>1118</v>
      </c>
      <c r="C77" s="769"/>
      <c r="D77" s="795"/>
      <c r="E77" s="730"/>
      <c r="F77" s="731"/>
      <c r="G77" s="732"/>
      <c r="H77" s="790"/>
      <c r="I77" s="791"/>
      <c r="J77" s="791"/>
      <c r="K77" s="791"/>
    </row>
    <row r="78" spans="1:11" s="614" customFormat="1" ht="15.75" customHeight="1">
      <c r="A78" s="793"/>
      <c r="B78" s="796" t="s">
        <v>1119</v>
      </c>
      <c r="C78" s="769"/>
      <c r="D78" s="795"/>
      <c r="E78" s="730"/>
      <c r="F78" s="731"/>
      <c r="G78" s="732"/>
      <c r="H78" s="790"/>
      <c r="I78" s="791"/>
      <c r="J78" s="791"/>
      <c r="K78" s="791"/>
    </row>
    <row r="79" spans="1:11" s="614" customFormat="1" ht="15.75" customHeight="1">
      <c r="A79" s="793"/>
      <c r="B79" s="796" t="s">
        <v>1120</v>
      </c>
      <c r="C79" s="769"/>
      <c r="D79" s="795"/>
      <c r="E79" s="730"/>
      <c r="F79" s="731"/>
      <c r="G79" s="732"/>
      <c r="H79" s="790"/>
      <c r="I79" s="791"/>
      <c r="J79" s="791"/>
      <c r="K79" s="791"/>
    </row>
    <row r="80" spans="1:11" s="614" customFormat="1" ht="15.75" customHeight="1">
      <c r="A80" s="793"/>
      <c r="B80" s="796"/>
      <c r="C80" s="769" t="s">
        <v>6</v>
      </c>
      <c r="D80" s="795">
        <v>1</v>
      </c>
      <c r="E80" s="730"/>
      <c r="F80" s="731"/>
      <c r="G80" s="732"/>
      <c r="H80" s="790"/>
      <c r="I80" s="791"/>
      <c r="J80" s="791"/>
      <c r="K80" s="791"/>
    </row>
    <row r="81" spans="1:11" s="614" customFormat="1" ht="15.75" customHeight="1">
      <c r="A81" s="771"/>
      <c r="B81" s="779"/>
      <c r="C81" s="774"/>
      <c r="D81" s="780"/>
      <c r="E81" s="730"/>
      <c r="F81" s="731"/>
      <c r="G81" s="732"/>
      <c r="H81" s="790"/>
      <c r="I81" s="791"/>
      <c r="J81" s="791"/>
      <c r="K81" s="791"/>
    </row>
    <row r="82" spans="1:11" s="614" customFormat="1" ht="76.5">
      <c r="A82" s="720" t="s">
        <v>1121</v>
      </c>
      <c r="B82" s="727" t="s">
        <v>1122</v>
      </c>
      <c r="C82" s="722"/>
      <c r="D82" s="723"/>
      <c r="E82" s="730"/>
      <c r="F82" s="731"/>
      <c r="G82" s="732"/>
      <c r="H82" s="790"/>
      <c r="I82" s="791"/>
      <c r="J82" s="791"/>
      <c r="K82" s="791"/>
    </row>
    <row r="83" spans="1:11" s="614" customFormat="1" ht="15.75" customHeight="1">
      <c r="A83" s="720"/>
      <c r="B83" s="752"/>
      <c r="C83" s="722" t="s">
        <v>1070</v>
      </c>
      <c r="D83" s="723">
        <v>1</v>
      </c>
      <c r="E83" s="730"/>
      <c r="F83" s="731"/>
      <c r="G83" s="732"/>
      <c r="H83" s="790"/>
      <c r="I83" s="791"/>
      <c r="J83" s="791"/>
      <c r="K83" s="791"/>
    </row>
    <row r="84" spans="1:11" s="614" customFormat="1" ht="15.75" customHeight="1">
      <c r="A84" s="771"/>
      <c r="B84" s="779"/>
      <c r="C84" s="774"/>
      <c r="D84" s="780"/>
      <c r="E84" s="730"/>
      <c r="F84" s="731"/>
      <c r="G84" s="732"/>
      <c r="H84" s="790"/>
      <c r="I84" s="791"/>
      <c r="J84" s="791"/>
      <c r="K84" s="791"/>
    </row>
    <row r="85" spans="1:11" s="614" customFormat="1" ht="102">
      <c r="A85" s="751" t="s">
        <v>1123</v>
      </c>
      <c r="B85" s="797" t="s">
        <v>1124</v>
      </c>
      <c r="C85" s="798"/>
      <c r="D85" s="798"/>
      <c r="E85" s="730"/>
      <c r="F85" s="731"/>
      <c r="G85" s="732"/>
      <c r="H85" s="790"/>
      <c r="I85" s="791"/>
      <c r="J85" s="791"/>
      <c r="K85" s="791"/>
    </row>
    <row r="86" spans="1:11" s="614" customFormat="1" ht="15.75" customHeight="1">
      <c r="A86" s="751"/>
      <c r="B86" s="799" t="s">
        <v>1125</v>
      </c>
      <c r="C86" s="800" t="s">
        <v>6</v>
      </c>
      <c r="D86" s="800">
        <v>1</v>
      </c>
      <c r="E86" s="730"/>
      <c r="F86" s="731"/>
      <c r="G86" s="732"/>
      <c r="H86" s="790"/>
      <c r="I86" s="791"/>
      <c r="J86" s="791"/>
      <c r="K86" s="791"/>
    </row>
    <row r="87" spans="1:11" s="614" customFormat="1" ht="15.75" customHeight="1">
      <c r="A87" s="751"/>
      <c r="B87" s="799" t="s">
        <v>1126</v>
      </c>
      <c r="C87" s="800" t="s">
        <v>6</v>
      </c>
      <c r="D87" s="800">
        <v>1</v>
      </c>
      <c r="E87" s="730"/>
      <c r="F87" s="731"/>
      <c r="G87" s="732"/>
      <c r="H87" s="790"/>
      <c r="I87" s="791"/>
      <c r="J87" s="791"/>
      <c r="K87" s="791"/>
    </row>
    <row r="88" spans="1:11" s="614" customFormat="1" ht="15.75" customHeight="1">
      <c r="A88" s="771"/>
      <c r="B88" s="779"/>
      <c r="C88" s="774"/>
      <c r="D88" s="780"/>
      <c r="E88" s="730"/>
      <c r="F88" s="731"/>
      <c r="G88" s="732"/>
      <c r="H88" s="790"/>
      <c r="I88" s="791"/>
      <c r="J88" s="791"/>
      <c r="K88" s="791"/>
    </row>
    <row r="89" spans="1:11" s="614" customFormat="1" ht="89.25">
      <c r="A89" s="762" t="s">
        <v>1127</v>
      </c>
      <c r="B89" s="801" t="s">
        <v>1128</v>
      </c>
      <c r="C89" s="753"/>
      <c r="D89" s="795"/>
      <c r="E89" s="730"/>
      <c r="F89" s="731"/>
      <c r="G89" s="732"/>
      <c r="H89" s="790"/>
      <c r="I89" s="791"/>
      <c r="J89" s="791"/>
      <c r="K89" s="791"/>
    </row>
    <row r="90" spans="1:11" s="614" customFormat="1" ht="15.75" customHeight="1">
      <c r="A90" s="802"/>
      <c r="B90" s="803"/>
      <c r="C90" s="753" t="s">
        <v>6</v>
      </c>
      <c r="D90" s="795">
        <v>12</v>
      </c>
      <c r="E90" s="730"/>
      <c r="F90" s="731"/>
      <c r="G90" s="732"/>
      <c r="H90" s="790"/>
      <c r="I90" s="791"/>
      <c r="J90" s="791"/>
      <c r="K90" s="791"/>
    </row>
    <row r="91" spans="1:11" s="614" customFormat="1" ht="15.75" customHeight="1">
      <c r="A91" s="771"/>
      <c r="B91" s="779"/>
      <c r="C91" s="774"/>
      <c r="D91" s="780"/>
      <c r="E91" s="730"/>
      <c r="F91" s="731"/>
      <c r="G91" s="732"/>
      <c r="H91" s="790"/>
      <c r="I91" s="791"/>
      <c r="J91" s="791"/>
      <c r="K91" s="791"/>
    </row>
    <row r="92" spans="1:11" s="614" customFormat="1" ht="63.75">
      <c r="A92" s="762" t="s">
        <v>1129</v>
      </c>
      <c r="B92" s="801" t="s">
        <v>1130</v>
      </c>
      <c r="C92" s="753"/>
      <c r="D92" s="795"/>
      <c r="E92" s="730"/>
      <c r="F92" s="731"/>
      <c r="G92" s="732"/>
      <c r="H92" s="790"/>
      <c r="I92" s="791"/>
      <c r="J92" s="791"/>
      <c r="K92" s="791"/>
    </row>
    <row r="93" spans="1:11" s="614" customFormat="1" ht="15.75" customHeight="1">
      <c r="A93" s="802"/>
      <c r="B93" s="803"/>
      <c r="C93" s="753" t="s">
        <v>6</v>
      </c>
      <c r="D93" s="795">
        <v>14</v>
      </c>
      <c r="E93" s="730"/>
      <c r="F93" s="731"/>
      <c r="G93" s="732"/>
      <c r="H93" s="790"/>
      <c r="I93" s="791"/>
      <c r="J93" s="791"/>
      <c r="K93" s="791"/>
    </row>
    <row r="94" spans="1:11" s="614" customFormat="1" ht="15.75" customHeight="1">
      <c r="A94" s="771"/>
      <c r="B94" s="779"/>
      <c r="C94" s="774"/>
      <c r="D94" s="780"/>
      <c r="E94" s="730"/>
      <c r="F94" s="731"/>
      <c r="G94" s="732"/>
      <c r="H94" s="790"/>
      <c r="I94" s="791"/>
      <c r="J94" s="791"/>
      <c r="K94" s="791"/>
    </row>
    <row r="95" spans="1:8" s="614" customFormat="1" ht="114.75">
      <c r="A95" s="762" t="s">
        <v>1131</v>
      </c>
      <c r="B95" s="733" t="s">
        <v>1132</v>
      </c>
      <c r="C95" s="804"/>
      <c r="D95" s="754"/>
      <c r="E95" s="730"/>
      <c r="F95" s="731"/>
      <c r="G95" s="732"/>
      <c r="H95" s="726"/>
    </row>
    <row r="96" spans="1:8" s="614" customFormat="1" ht="14.25">
      <c r="A96" s="762"/>
      <c r="B96" s="750"/>
      <c r="C96" s="798" t="s">
        <v>151</v>
      </c>
      <c r="D96" s="754">
        <v>1</v>
      </c>
      <c r="E96" s="730"/>
      <c r="F96" s="731"/>
      <c r="G96" s="732"/>
      <c r="H96" s="726"/>
    </row>
    <row r="97" spans="1:8" s="614" customFormat="1" ht="14.25">
      <c r="A97" s="762"/>
      <c r="B97" s="750"/>
      <c r="C97" s="798"/>
      <c r="D97" s="754"/>
      <c r="E97" s="730"/>
      <c r="F97" s="731"/>
      <c r="G97" s="732"/>
      <c r="H97" s="726"/>
    </row>
    <row r="98" spans="1:8" s="633" customFormat="1" ht="25.5">
      <c r="A98" s="762" t="s">
        <v>1133</v>
      </c>
      <c r="B98" s="805" t="s">
        <v>1134</v>
      </c>
      <c r="C98" s="798"/>
      <c r="D98" s="754"/>
      <c r="E98" s="806"/>
      <c r="F98" s="807"/>
      <c r="G98" s="732"/>
      <c r="H98" s="648"/>
    </row>
    <row r="99" spans="1:8" s="633" customFormat="1" ht="14.25">
      <c r="A99" s="762"/>
      <c r="B99" s="763"/>
      <c r="C99" s="753" t="s">
        <v>74</v>
      </c>
      <c r="D99" s="798">
        <v>1</v>
      </c>
      <c r="E99" s="806"/>
      <c r="F99" s="807"/>
      <c r="G99" s="732"/>
      <c r="H99" s="648"/>
    </row>
    <row r="100" spans="1:8" s="633" customFormat="1" ht="14.25">
      <c r="A100" s="762"/>
      <c r="B100" s="763"/>
      <c r="C100" s="753"/>
      <c r="D100" s="798"/>
      <c r="E100" s="806"/>
      <c r="F100" s="807"/>
      <c r="G100" s="732"/>
      <c r="H100" s="648"/>
    </row>
    <row r="101" spans="1:8" s="614" customFormat="1" ht="25.5">
      <c r="A101" s="793" t="s">
        <v>1135</v>
      </c>
      <c r="B101" s="782" t="s">
        <v>1136</v>
      </c>
      <c r="C101" s="769"/>
      <c r="D101" s="795"/>
      <c r="E101" s="730"/>
      <c r="F101" s="731"/>
      <c r="G101" s="732"/>
      <c r="H101" s="726"/>
    </row>
    <row r="102" spans="1:8" s="614" customFormat="1" ht="14.25">
      <c r="A102" s="793"/>
      <c r="B102" s="796"/>
      <c r="C102" s="769" t="s">
        <v>151</v>
      </c>
      <c r="D102" s="795">
        <v>1</v>
      </c>
      <c r="E102" s="730"/>
      <c r="F102" s="731"/>
      <c r="G102" s="732"/>
      <c r="H102" s="726"/>
    </row>
    <row r="103" spans="1:8" s="614" customFormat="1" ht="14.25">
      <c r="A103" s="793"/>
      <c r="B103" s="796"/>
      <c r="C103" s="769"/>
      <c r="D103" s="795"/>
      <c r="E103" s="730"/>
      <c r="F103" s="731"/>
      <c r="G103" s="732"/>
      <c r="H103" s="726"/>
    </row>
    <row r="104" spans="1:15" s="813" customFormat="1" ht="53.25" customHeight="1">
      <c r="A104" s="740" t="s">
        <v>1137</v>
      </c>
      <c r="B104" s="808" t="s">
        <v>1138</v>
      </c>
      <c r="C104" s="809"/>
      <c r="D104" s="737"/>
      <c r="E104" s="806"/>
      <c r="F104" s="742"/>
      <c r="G104" s="810"/>
      <c r="H104" s="811"/>
      <c r="I104" s="812"/>
      <c r="J104" s="811"/>
      <c r="K104" s="811"/>
      <c r="L104" s="811"/>
      <c r="M104" s="811"/>
      <c r="N104" s="811"/>
      <c r="O104" s="811"/>
    </row>
    <row r="105" spans="1:15" s="813" customFormat="1" ht="15">
      <c r="A105" s="740"/>
      <c r="B105" s="808"/>
      <c r="C105" s="741" t="s">
        <v>151</v>
      </c>
      <c r="D105" s="741">
        <v>1</v>
      </c>
      <c r="E105" s="806"/>
      <c r="F105" s="742"/>
      <c r="G105" s="814"/>
      <c r="H105" s="811"/>
      <c r="I105" s="812"/>
      <c r="J105" s="811"/>
      <c r="K105" s="811"/>
      <c r="L105" s="811"/>
      <c r="M105" s="811"/>
      <c r="N105" s="811"/>
      <c r="O105" s="811"/>
    </row>
    <row r="106" spans="1:15" s="813" customFormat="1" ht="15">
      <c r="A106" s="740"/>
      <c r="B106" s="808"/>
      <c r="C106" s="741"/>
      <c r="D106" s="741"/>
      <c r="E106" s="806"/>
      <c r="F106" s="742"/>
      <c r="G106" s="814"/>
      <c r="H106" s="811"/>
      <c r="I106" s="812"/>
      <c r="J106" s="811"/>
      <c r="K106" s="811"/>
      <c r="L106" s="811"/>
      <c r="M106" s="811"/>
      <c r="N106" s="811"/>
      <c r="O106" s="811"/>
    </row>
    <row r="107" spans="1:8" s="614" customFormat="1" ht="25.5">
      <c r="A107" s="720" t="s">
        <v>1139</v>
      </c>
      <c r="B107" s="733" t="s">
        <v>1140</v>
      </c>
      <c r="C107" s="815"/>
      <c r="D107" s="723"/>
      <c r="E107" s="725"/>
      <c r="F107" s="724"/>
      <c r="G107" s="816"/>
      <c r="H107" s="726"/>
    </row>
    <row r="108" spans="1:8" s="614" customFormat="1" ht="14.25">
      <c r="A108" s="720"/>
      <c r="B108" s="817"/>
      <c r="C108" s="729" t="s">
        <v>1035</v>
      </c>
      <c r="D108" s="723">
        <v>1</v>
      </c>
      <c r="E108" s="725"/>
      <c r="F108" s="724"/>
      <c r="G108" s="816"/>
      <c r="H108" s="726"/>
    </row>
    <row r="109" spans="1:8" s="614" customFormat="1" ht="14.25">
      <c r="A109" s="720"/>
      <c r="B109" s="817"/>
      <c r="C109" s="729"/>
      <c r="D109" s="723"/>
      <c r="E109" s="725"/>
      <c r="F109" s="724"/>
      <c r="G109" s="816"/>
      <c r="H109" s="726"/>
    </row>
    <row r="110" spans="1:7" s="620" customFormat="1" ht="51">
      <c r="A110" s="762" t="s">
        <v>1141</v>
      </c>
      <c r="B110" s="805" t="s">
        <v>1142</v>
      </c>
      <c r="C110" s="753"/>
      <c r="D110" s="818"/>
      <c r="E110" s="811"/>
      <c r="F110" s="807"/>
      <c r="G110" s="732"/>
    </row>
    <row r="111" spans="1:7" s="620" customFormat="1" ht="14.25">
      <c r="A111" s="762"/>
      <c r="B111" s="755"/>
      <c r="C111" s="819" t="s">
        <v>151</v>
      </c>
      <c r="D111" s="601">
        <v>1</v>
      </c>
      <c r="E111" s="811"/>
      <c r="F111" s="807"/>
      <c r="G111" s="732"/>
    </row>
    <row r="112" spans="1:7" s="620" customFormat="1" ht="14.25">
      <c r="A112" s="762"/>
      <c r="B112" s="755"/>
      <c r="C112" s="753"/>
      <c r="D112" s="818"/>
      <c r="E112" s="811"/>
      <c r="F112" s="807"/>
      <c r="G112" s="732"/>
    </row>
    <row r="113" spans="1:7" s="620" customFormat="1" ht="63.75">
      <c r="A113" s="762" t="s">
        <v>1143</v>
      </c>
      <c r="B113" s="805" t="s">
        <v>1144</v>
      </c>
      <c r="C113" s="820"/>
      <c r="D113" s="818"/>
      <c r="E113" s="811"/>
      <c r="F113" s="807"/>
      <c r="G113" s="732"/>
    </row>
    <row r="114" spans="1:7" s="620" customFormat="1" ht="14.25">
      <c r="A114" s="762"/>
      <c r="B114" s="750"/>
      <c r="C114" s="819" t="s">
        <v>151</v>
      </c>
      <c r="D114" s="601">
        <v>1</v>
      </c>
      <c r="E114" s="811"/>
      <c r="F114" s="807"/>
      <c r="G114" s="732"/>
    </row>
    <row r="115" spans="1:7" s="620" customFormat="1" ht="14.25">
      <c r="A115" s="762"/>
      <c r="B115" s="750"/>
      <c r="C115" s="819"/>
      <c r="D115" s="601"/>
      <c r="E115" s="811"/>
      <c r="F115" s="807"/>
      <c r="G115" s="732"/>
    </row>
    <row r="116" spans="1:7" s="760" customFormat="1" ht="38.25">
      <c r="A116" s="598" t="s">
        <v>1145</v>
      </c>
      <c r="B116" s="721" t="s">
        <v>1146</v>
      </c>
      <c r="C116" s="821"/>
      <c r="D116" s="822"/>
      <c r="E116" s="742"/>
      <c r="F116" s="743"/>
      <c r="G116" s="744"/>
    </row>
    <row r="117" spans="1:7" s="760" customFormat="1" ht="13.5" customHeight="1">
      <c r="A117" s="598"/>
      <c r="B117" s="721"/>
      <c r="C117" s="821" t="s">
        <v>151</v>
      </c>
      <c r="D117" s="822">
        <v>1</v>
      </c>
      <c r="E117" s="742"/>
      <c r="F117" s="743"/>
      <c r="G117" s="744"/>
    </row>
    <row r="118" spans="1:7" s="620" customFormat="1" ht="14.25">
      <c r="A118" s="762"/>
      <c r="B118" s="750"/>
      <c r="C118" s="819"/>
      <c r="D118" s="601"/>
      <c r="E118" s="811"/>
      <c r="F118" s="807"/>
      <c r="G118" s="732"/>
    </row>
    <row r="119" spans="1:7" s="760" customFormat="1" ht="25.5">
      <c r="A119" s="762" t="s">
        <v>1147</v>
      </c>
      <c r="B119" s="763" t="s">
        <v>1148</v>
      </c>
      <c r="C119" s="820"/>
      <c r="D119" s="754"/>
      <c r="E119" s="823" t="s">
        <v>1149</v>
      </c>
      <c r="F119" s="824"/>
      <c r="G119" s="825"/>
    </row>
    <row r="120" spans="1:7" s="760" customFormat="1" ht="14.25">
      <c r="A120" s="762"/>
      <c r="B120" s="826"/>
      <c r="C120" s="753" t="s">
        <v>151</v>
      </c>
      <c r="D120" s="754">
        <v>1</v>
      </c>
      <c r="E120" s="823"/>
      <c r="F120" s="824"/>
      <c r="G120" s="825"/>
    </row>
    <row r="121" spans="1:8" s="614" customFormat="1" ht="14.25">
      <c r="A121" s="762"/>
      <c r="B121" s="750"/>
      <c r="C121" s="798"/>
      <c r="D121" s="754"/>
      <c r="E121" s="730"/>
      <c r="F121" s="731"/>
      <c r="G121" s="732"/>
      <c r="H121" s="726"/>
    </row>
    <row r="122" spans="1:256" s="605" customFormat="1" ht="76.5">
      <c r="A122" s="762" t="s">
        <v>1150</v>
      </c>
      <c r="B122" s="827" t="s">
        <v>1054</v>
      </c>
      <c r="C122" s="753"/>
      <c r="D122" s="754"/>
      <c r="E122" s="730"/>
      <c r="F122" s="731"/>
      <c r="G122" s="732"/>
      <c r="H122" s="726"/>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4"/>
      <c r="AL122" s="614"/>
      <c r="AM122" s="614"/>
      <c r="AN122" s="614"/>
      <c r="AO122" s="614"/>
      <c r="AP122" s="614"/>
      <c r="AQ122" s="614"/>
      <c r="AR122" s="614"/>
      <c r="AS122" s="614"/>
      <c r="AT122" s="614"/>
      <c r="AU122" s="614"/>
      <c r="AV122" s="614"/>
      <c r="AW122" s="614"/>
      <c r="AX122" s="614"/>
      <c r="AY122" s="614"/>
      <c r="AZ122" s="614"/>
      <c r="BA122" s="614"/>
      <c r="BB122" s="614"/>
      <c r="BC122" s="614"/>
      <c r="BD122" s="614"/>
      <c r="BE122" s="614"/>
      <c r="BF122" s="614"/>
      <c r="BG122" s="614"/>
      <c r="BH122" s="614"/>
      <c r="BI122" s="614"/>
      <c r="BJ122" s="614"/>
      <c r="BK122" s="614"/>
      <c r="BL122" s="614"/>
      <c r="BM122" s="614"/>
      <c r="BN122" s="614"/>
      <c r="BO122" s="614"/>
      <c r="BP122" s="614"/>
      <c r="BQ122" s="614"/>
      <c r="BR122" s="614"/>
      <c r="BS122" s="614"/>
      <c r="BT122" s="614"/>
      <c r="BU122" s="614"/>
      <c r="BV122" s="614"/>
      <c r="BW122" s="614"/>
      <c r="BX122" s="614"/>
      <c r="BY122" s="614"/>
      <c r="BZ122" s="614"/>
      <c r="CA122" s="614"/>
      <c r="CB122" s="614"/>
      <c r="CC122" s="614"/>
      <c r="CD122" s="614"/>
      <c r="CE122" s="614"/>
      <c r="CF122" s="614"/>
      <c r="CG122" s="614"/>
      <c r="CH122" s="614"/>
      <c r="CI122" s="614"/>
      <c r="CJ122" s="614"/>
      <c r="CK122" s="614"/>
      <c r="CL122" s="614"/>
      <c r="CM122" s="614"/>
      <c r="CN122" s="614"/>
      <c r="CO122" s="614"/>
      <c r="CP122" s="614"/>
      <c r="CQ122" s="614"/>
      <c r="CR122" s="614"/>
      <c r="CS122" s="614"/>
      <c r="CT122" s="614"/>
      <c r="CU122" s="614"/>
      <c r="CV122" s="614"/>
      <c r="CW122" s="614"/>
      <c r="CX122" s="614"/>
      <c r="CY122" s="614"/>
      <c r="CZ122" s="614"/>
      <c r="DA122" s="614"/>
      <c r="DB122" s="614"/>
      <c r="DC122" s="614"/>
      <c r="DD122" s="614"/>
      <c r="DE122" s="614"/>
      <c r="DF122" s="614"/>
      <c r="DG122" s="614"/>
      <c r="DH122" s="614"/>
      <c r="DI122" s="614"/>
      <c r="DJ122" s="614"/>
      <c r="DK122" s="614"/>
      <c r="DL122" s="614"/>
      <c r="DM122" s="614"/>
      <c r="DN122" s="614"/>
      <c r="DO122" s="614"/>
      <c r="DP122" s="614"/>
      <c r="DQ122" s="614"/>
      <c r="DR122" s="614"/>
      <c r="DS122" s="614"/>
      <c r="DT122" s="614"/>
      <c r="DU122" s="614"/>
      <c r="DV122" s="614"/>
      <c r="DW122" s="614"/>
      <c r="DX122" s="614"/>
      <c r="DY122" s="614"/>
      <c r="DZ122" s="614"/>
      <c r="EA122" s="614"/>
      <c r="EB122" s="614"/>
      <c r="EC122" s="614"/>
      <c r="ED122" s="614"/>
      <c r="EE122" s="614"/>
      <c r="EF122" s="614"/>
      <c r="EG122" s="614"/>
      <c r="EH122" s="614"/>
      <c r="EI122" s="614"/>
      <c r="EJ122" s="614"/>
      <c r="EK122" s="614"/>
      <c r="EL122" s="614"/>
      <c r="EM122" s="614"/>
      <c r="EN122" s="614"/>
      <c r="EO122" s="614"/>
      <c r="EP122" s="614"/>
      <c r="EQ122" s="614"/>
      <c r="ER122" s="614"/>
      <c r="ES122" s="614"/>
      <c r="ET122" s="614"/>
      <c r="EU122" s="614"/>
      <c r="EV122" s="614"/>
      <c r="EW122" s="614"/>
      <c r="EX122" s="614"/>
      <c r="EY122" s="614"/>
      <c r="EZ122" s="614"/>
      <c r="FA122" s="614"/>
      <c r="FB122" s="614"/>
      <c r="FC122" s="614"/>
      <c r="FD122" s="614"/>
      <c r="FE122" s="614"/>
      <c r="FF122" s="614"/>
      <c r="FG122" s="614"/>
      <c r="FH122" s="614"/>
      <c r="FI122" s="614"/>
      <c r="FJ122" s="614"/>
      <c r="FK122" s="614"/>
      <c r="FL122" s="614"/>
      <c r="FM122" s="614"/>
      <c r="FN122" s="614"/>
      <c r="FO122" s="614"/>
      <c r="FP122" s="614"/>
      <c r="FQ122" s="614"/>
      <c r="FR122" s="614"/>
      <c r="FS122" s="614"/>
      <c r="FT122" s="614"/>
      <c r="FU122" s="614"/>
      <c r="FV122" s="614"/>
      <c r="FW122" s="614"/>
      <c r="FX122" s="614"/>
      <c r="FY122" s="614"/>
      <c r="FZ122" s="614"/>
      <c r="GA122" s="614"/>
      <c r="GB122" s="614"/>
      <c r="GC122" s="614"/>
      <c r="GD122" s="614"/>
      <c r="GE122" s="614"/>
      <c r="GF122" s="614"/>
      <c r="GG122" s="614"/>
      <c r="GH122" s="614"/>
      <c r="GI122" s="614"/>
      <c r="GJ122" s="614"/>
      <c r="GK122" s="614"/>
      <c r="GL122" s="614"/>
      <c r="GM122" s="614"/>
      <c r="GN122" s="614"/>
      <c r="GO122" s="614"/>
      <c r="GP122" s="614"/>
      <c r="GQ122" s="614"/>
      <c r="GR122" s="614"/>
      <c r="GS122" s="614"/>
      <c r="GT122" s="614"/>
      <c r="GU122" s="614"/>
      <c r="GV122" s="614"/>
      <c r="GW122" s="614"/>
      <c r="GX122" s="614"/>
      <c r="GY122" s="614"/>
      <c r="GZ122" s="614"/>
      <c r="HA122" s="614"/>
      <c r="HB122" s="614"/>
      <c r="HC122" s="614"/>
      <c r="HD122" s="614"/>
      <c r="HE122" s="614"/>
      <c r="HF122" s="614"/>
      <c r="HG122" s="614"/>
      <c r="HH122" s="614"/>
      <c r="HI122" s="614"/>
      <c r="HJ122" s="614"/>
      <c r="HK122" s="614"/>
      <c r="HL122" s="614"/>
      <c r="HM122" s="614"/>
      <c r="HN122" s="614"/>
      <c r="HO122" s="614"/>
      <c r="HP122" s="614"/>
      <c r="HQ122" s="614"/>
      <c r="HR122" s="614"/>
      <c r="HS122" s="614"/>
      <c r="HT122" s="614"/>
      <c r="HU122" s="614"/>
      <c r="HV122" s="614"/>
      <c r="HW122" s="614"/>
      <c r="HX122" s="614"/>
      <c r="HY122" s="614"/>
      <c r="HZ122" s="614"/>
      <c r="IA122" s="614"/>
      <c r="IB122" s="614"/>
      <c r="IC122" s="614"/>
      <c r="ID122" s="614"/>
      <c r="IE122" s="614"/>
      <c r="IF122" s="614"/>
      <c r="IG122" s="614"/>
      <c r="IH122" s="614"/>
      <c r="II122" s="614"/>
      <c r="IJ122" s="614"/>
      <c r="IK122" s="614"/>
      <c r="IL122" s="614"/>
      <c r="IM122" s="614"/>
      <c r="IN122" s="614"/>
      <c r="IO122" s="614"/>
      <c r="IP122" s="614"/>
      <c r="IQ122" s="614"/>
      <c r="IR122" s="614"/>
      <c r="IS122" s="614"/>
      <c r="IT122" s="614"/>
      <c r="IU122" s="614"/>
      <c r="IV122" s="614"/>
    </row>
    <row r="123" spans="1:256" s="605" customFormat="1" ht="14.25">
      <c r="A123" s="762"/>
      <c r="B123" s="827" t="s">
        <v>1151</v>
      </c>
      <c r="C123" s="666" t="s">
        <v>151</v>
      </c>
      <c r="D123" s="754">
        <v>1</v>
      </c>
      <c r="E123" s="730"/>
      <c r="F123" s="731"/>
      <c r="G123" s="747"/>
      <c r="H123" s="726"/>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4"/>
      <c r="AL123" s="614"/>
      <c r="AM123" s="614"/>
      <c r="AN123" s="614"/>
      <c r="AO123" s="614"/>
      <c r="AP123" s="614"/>
      <c r="AQ123" s="614"/>
      <c r="AR123" s="614"/>
      <c r="AS123" s="614"/>
      <c r="AT123" s="614"/>
      <c r="AU123" s="614"/>
      <c r="AV123" s="614"/>
      <c r="AW123" s="614"/>
      <c r="AX123" s="614"/>
      <c r="AY123" s="614"/>
      <c r="AZ123" s="614"/>
      <c r="BA123" s="614"/>
      <c r="BB123" s="614"/>
      <c r="BC123" s="614"/>
      <c r="BD123" s="614"/>
      <c r="BE123" s="614"/>
      <c r="BF123" s="614"/>
      <c r="BG123" s="614"/>
      <c r="BH123" s="614"/>
      <c r="BI123" s="614"/>
      <c r="BJ123" s="614"/>
      <c r="BK123" s="614"/>
      <c r="BL123" s="614"/>
      <c r="BM123" s="614"/>
      <c r="BN123" s="614"/>
      <c r="BO123" s="614"/>
      <c r="BP123" s="614"/>
      <c r="BQ123" s="614"/>
      <c r="BR123" s="614"/>
      <c r="BS123" s="614"/>
      <c r="BT123" s="614"/>
      <c r="BU123" s="614"/>
      <c r="BV123" s="614"/>
      <c r="BW123" s="614"/>
      <c r="BX123" s="614"/>
      <c r="BY123" s="614"/>
      <c r="BZ123" s="614"/>
      <c r="CA123" s="614"/>
      <c r="CB123" s="614"/>
      <c r="CC123" s="614"/>
      <c r="CD123" s="614"/>
      <c r="CE123" s="614"/>
      <c r="CF123" s="614"/>
      <c r="CG123" s="614"/>
      <c r="CH123" s="614"/>
      <c r="CI123" s="614"/>
      <c r="CJ123" s="614"/>
      <c r="CK123" s="614"/>
      <c r="CL123" s="614"/>
      <c r="CM123" s="614"/>
      <c r="CN123" s="614"/>
      <c r="CO123" s="614"/>
      <c r="CP123" s="614"/>
      <c r="CQ123" s="614"/>
      <c r="CR123" s="614"/>
      <c r="CS123" s="614"/>
      <c r="CT123" s="614"/>
      <c r="CU123" s="614"/>
      <c r="CV123" s="614"/>
      <c r="CW123" s="614"/>
      <c r="CX123" s="614"/>
      <c r="CY123" s="614"/>
      <c r="CZ123" s="614"/>
      <c r="DA123" s="614"/>
      <c r="DB123" s="614"/>
      <c r="DC123" s="614"/>
      <c r="DD123" s="614"/>
      <c r="DE123" s="614"/>
      <c r="DF123" s="614"/>
      <c r="DG123" s="614"/>
      <c r="DH123" s="614"/>
      <c r="DI123" s="614"/>
      <c r="DJ123" s="614"/>
      <c r="DK123" s="614"/>
      <c r="DL123" s="614"/>
      <c r="DM123" s="614"/>
      <c r="DN123" s="614"/>
      <c r="DO123" s="614"/>
      <c r="DP123" s="614"/>
      <c r="DQ123" s="614"/>
      <c r="DR123" s="614"/>
      <c r="DS123" s="614"/>
      <c r="DT123" s="614"/>
      <c r="DU123" s="614"/>
      <c r="DV123" s="614"/>
      <c r="DW123" s="614"/>
      <c r="DX123" s="614"/>
      <c r="DY123" s="614"/>
      <c r="DZ123" s="614"/>
      <c r="EA123" s="614"/>
      <c r="EB123" s="614"/>
      <c r="EC123" s="614"/>
      <c r="ED123" s="614"/>
      <c r="EE123" s="614"/>
      <c r="EF123" s="614"/>
      <c r="EG123" s="614"/>
      <c r="EH123" s="614"/>
      <c r="EI123" s="614"/>
      <c r="EJ123" s="614"/>
      <c r="EK123" s="614"/>
      <c r="EL123" s="614"/>
      <c r="EM123" s="614"/>
      <c r="EN123" s="614"/>
      <c r="EO123" s="614"/>
      <c r="EP123" s="614"/>
      <c r="EQ123" s="614"/>
      <c r="ER123" s="614"/>
      <c r="ES123" s="614"/>
      <c r="ET123" s="614"/>
      <c r="EU123" s="614"/>
      <c r="EV123" s="614"/>
      <c r="EW123" s="614"/>
      <c r="EX123" s="614"/>
      <c r="EY123" s="614"/>
      <c r="EZ123" s="614"/>
      <c r="FA123" s="614"/>
      <c r="FB123" s="614"/>
      <c r="FC123" s="614"/>
      <c r="FD123" s="614"/>
      <c r="FE123" s="614"/>
      <c r="FF123" s="614"/>
      <c r="FG123" s="614"/>
      <c r="FH123" s="614"/>
      <c r="FI123" s="614"/>
      <c r="FJ123" s="614"/>
      <c r="FK123" s="614"/>
      <c r="FL123" s="614"/>
      <c r="FM123" s="614"/>
      <c r="FN123" s="614"/>
      <c r="FO123" s="614"/>
      <c r="FP123" s="614"/>
      <c r="FQ123" s="614"/>
      <c r="FR123" s="614"/>
      <c r="FS123" s="614"/>
      <c r="FT123" s="614"/>
      <c r="FU123" s="614"/>
      <c r="FV123" s="614"/>
      <c r="FW123" s="614"/>
      <c r="FX123" s="614"/>
      <c r="FY123" s="614"/>
      <c r="FZ123" s="614"/>
      <c r="GA123" s="614"/>
      <c r="GB123" s="614"/>
      <c r="GC123" s="614"/>
      <c r="GD123" s="614"/>
      <c r="GE123" s="614"/>
      <c r="GF123" s="614"/>
      <c r="GG123" s="614"/>
      <c r="GH123" s="614"/>
      <c r="GI123" s="614"/>
      <c r="GJ123" s="614"/>
      <c r="GK123" s="614"/>
      <c r="GL123" s="614"/>
      <c r="GM123" s="614"/>
      <c r="GN123" s="614"/>
      <c r="GO123" s="614"/>
      <c r="GP123" s="614"/>
      <c r="GQ123" s="614"/>
      <c r="GR123" s="614"/>
      <c r="GS123" s="614"/>
      <c r="GT123" s="614"/>
      <c r="GU123" s="614"/>
      <c r="GV123" s="614"/>
      <c r="GW123" s="614"/>
      <c r="GX123" s="614"/>
      <c r="GY123" s="614"/>
      <c r="GZ123" s="614"/>
      <c r="HA123" s="614"/>
      <c r="HB123" s="614"/>
      <c r="HC123" s="614"/>
      <c r="HD123" s="614"/>
      <c r="HE123" s="614"/>
      <c r="HF123" s="614"/>
      <c r="HG123" s="614"/>
      <c r="HH123" s="614"/>
      <c r="HI123" s="614"/>
      <c r="HJ123" s="614"/>
      <c r="HK123" s="614"/>
      <c r="HL123" s="614"/>
      <c r="HM123" s="614"/>
      <c r="HN123" s="614"/>
      <c r="HO123" s="614"/>
      <c r="HP123" s="614"/>
      <c r="HQ123" s="614"/>
      <c r="HR123" s="614"/>
      <c r="HS123" s="614"/>
      <c r="HT123" s="614"/>
      <c r="HU123" s="614"/>
      <c r="HV123" s="614"/>
      <c r="HW123" s="614"/>
      <c r="HX123" s="614"/>
      <c r="HY123" s="614"/>
      <c r="HZ123" s="614"/>
      <c r="IA123" s="614"/>
      <c r="IB123" s="614"/>
      <c r="IC123" s="614"/>
      <c r="ID123" s="614"/>
      <c r="IE123" s="614"/>
      <c r="IF123" s="614"/>
      <c r="IG123" s="614"/>
      <c r="IH123" s="614"/>
      <c r="II123" s="614"/>
      <c r="IJ123" s="614"/>
      <c r="IK123" s="614"/>
      <c r="IL123" s="614"/>
      <c r="IM123" s="614"/>
      <c r="IN123" s="614"/>
      <c r="IO123" s="614"/>
      <c r="IP123" s="614"/>
      <c r="IQ123" s="614"/>
      <c r="IR123" s="614"/>
      <c r="IS123" s="614"/>
      <c r="IT123" s="614"/>
      <c r="IU123" s="614"/>
      <c r="IV123" s="614"/>
    </row>
    <row r="124" spans="1:8" s="614" customFormat="1" ht="14.25">
      <c r="A124" s="751"/>
      <c r="B124" s="770"/>
      <c r="C124" s="619"/>
      <c r="D124" s="619"/>
      <c r="E124" s="730"/>
      <c r="F124" s="731"/>
      <c r="G124" s="747"/>
      <c r="H124" s="726"/>
    </row>
    <row r="125" spans="1:8" s="614" customFormat="1" ht="15.75">
      <c r="A125" s="1151" t="s">
        <v>1152</v>
      </c>
      <c r="B125" s="1152"/>
      <c r="C125" s="1152"/>
      <c r="D125" s="1152"/>
      <c r="E125" s="828" t="s">
        <v>1056</v>
      </c>
      <c r="F125" s="829"/>
      <c r="G125" s="830">
        <f>SUM(G10:G124)</f>
        <v>0</v>
      </c>
      <c r="H125" s="726"/>
    </row>
    <row r="126" spans="1:256" ht="14.25">
      <c r="A126" s="598"/>
      <c r="B126" s="831"/>
      <c r="C126" s="600"/>
      <c r="D126" s="602"/>
      <c r="E126" s="730"/>
      <c r="F126" s="731"/>
      <c r="G126" s="747"/>
      <c r="H126" s="726"/>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4"/>
      <c r="AY126" s="614"/>
      <c r="AZ126" s="614"/>
      <c r="BA126" s="614"/>
      <c r="BB126" s="614"/>
      <c r="BC126" s="614"/>
      <c r="BD126" s="614"/>
      <c r="BE126" s="614"/>
      <c r="BF126" s="614"/>
      <c r="BG126" s="614"/>
      <c r="BH126" s="614"/>
      <c r="BI126" s="614"/>
      <c r="BJ126" s="614"/>
      <c r="BK126" s="614"/>
      <c r="BL126" s="614"/>
      <c r="BM126" s="614"/>
      <c r="BN126" s="614"/>
      <c r="BO126" s="614"/>
      <c r="BP126" s="614"/>
      <c r="BQ126" s="614"/>
      <c r="BR126" s="614"/>
      <c r="BS126" s="614"/>
      <c r="BT126" s="614"/>
      <c r="BU126" s="614"/>
      <c r="BV126" s="614"/>
      <c r="BW126" s="614"/>
      <c r="BX126" s="614"/>
      <c r="BY126" s="614"/>
      <c r="BZ126" s="614"/>
      <c r="CA126" s="614"/>
      <c r="CB126" s="614"/>
      <c r="CC126" s="614"/>
      <c r="CD126" s="614"/>
      <c r="CE126" s="614"/>
      <c r="CF126" s="614"/>
      <c r="CG126" s="614"/>
      <c r="CH126" s="614"/>
      <c r="CI126" s="614"/>
      <c r="CJ126" s="614"/>
      <c r="CK126" s="614"/>
      <c r="CL126" s="614"/>
      <c r="CM126" s="614"/>
      <c r="CN126" s="614"/>
      <c r="CO126" s="614"/>
      <c r="CP126" s="614"/>
      <c r="CQ126" s="614"/>
      <c r="CR126" s="614"/>
      <c r="CS126" s="614"/>
      <c r="CT126" s="614"/>
      <c r="CU126" s="614"/>
      <c r="CV126" s="614"/>
      <c r="CW126" s="614"/>
      <c r="CX126" s="614"/>
      <c r="CY126" s="614"/>
      <c r="CZ126" s="614"/>
      <c r="DA126" s="614"/>
      <c r="DB126" s="614"/>
      <c r="DC126" s="614"/>
      <c r="DD126" s="614"/>
      <c r="DE126" s="614"/>
      <c r="DF126" s="614"/>
      <c r="DG126" s="614"/>
      <c r="DH126" s="614"/>
      <c r="DI126" s="614"/>
      <c r="DJ126" s="614"/>
      <c r="DK126" s="614"/>
      <c r="DL126" s="614"/>
      <c r="DM126" s="614"/>
      <c r="DN126" s="614"/>
      <c r="DO126" s="614"/>
      <c r="DP126" s="614"/>
      <c r="DQ126" s="614"/>
      <c r="DR126" s="614"/>
      <c r="DS126" s="614"/>
      <c r="DT126" s="614"/>
      <c r="DU126" s="614"/>
      <c r="DV126" s="614"/>
      <c r="DW126" s="614"/>
      <c r="DX126" s="614"/>
      <c r="DY126" s="614"/>
      <c r="DZ126" s="614"/>
      <c r="EA126" s="614"/>
      <c r="EB126" s="614"/>
      <c r="EC126" s="614"/>
      <c r="ED126" s="614"/>
      <c r="EE126" s="614"/>
      <c r="EF126" s="614"/>
      <c r="EG126" s="614"/>
      <c r="EH126" s="614"/>
      <c r="EI126" s="614"/>
      <c r="EJ126" s="614"/>
      <c r="EK126" s="614"/>
      <c r="EL126" s="614"/>
      <c r="EM126" s="614"/>
      <c r="EN126" s="614"/>
      <c r="EO126" s="614"/>
      <c r="EP126" s="614"/>
      <c r="EQ126" s="614"/>
      <c r="ER126" s="614"/>
      <c r="ES126" s="614"/>
      <c r="ET126" s="614"/>
      <c r="EU126" s="614"/>
      <c r="EV126" s="614"/>
      <c r="EW126" s="614"/>
      <c r="EX126" s="614"/>
      <c r="EY126" s="614"/>
      <c r="EZ126" s="614"/>
      <c r="FA126" s="614"/>
      <c r="FB126" s="614"/>
      <c r="FC126" s="614"/>
      <c r="FD126" s="614"/>
      <c r="FE126" s="614"/>
      <c r="FF126" s="614"/>
      <c r="FG126" s="614"/>
      <c r="FH126" s="614"/>
      <c r="FI126" s="614"/>
      <c r="FJ126" s="614"/>
      <c r="FK126" s="614"/>
      <c r="FL126" s="614"/>
      <c r="FM126" s="614"/>
      <c r="FN126" s="614"/>
      <c r="FO126" s="614"/>
      <c r="FP126" s="614"/>
      <c r="FQ126" s="614"/>
      <c r="FR126" s="614"/>
      <c r="FS126" s="614"/>
      <c r="FT126" s="614"/>
      <c r="FU126" s="614"/>
      <c r="FV126" s="614"/>
      <c r="FW126" s="614"/>
      <c r="FX126" s="614"/>
      <c r="FY126" s="614"/>
      <c r="FZ126" s="614"/>
      <c r="GA126" s="614"/>
      <c r="GB126" s="614"/>
      <c r="GC126" s="614"/>
      <c r="GD126" s="614"/>
      <c r="GE126" s="614"/>
      <c r="GF126" s="614"/>
      <c r="GG126" s="614"/>
      <c r="GH126" s="614"/>
      <c r="GI126" s="614"/>
      <c r="GJ126" s="614"/>
      <c r="GK126" s="614"/>
      <c r="GL126" s="614"/>
      <c r="GM126" s="614"/>
      <c r="GN126" s="614"/>
      <c r="GO126" s="614"/>
      <c r="GP126" s="614"/>
      <c r="GQ126" s="614"/>
      <c r="GR126" s="614"/>
      <c r="GS126" s="614"/>
      <c r="GT126" s="614"/>
      <c r="GU126" s="614"/>
      <c r="GV126" s="614"/>
      <c r="GW126" s="614"/>
      <c r="GX126" s="614"/>
      <c r="GY126" s="614"/>
      <c r="GZ126" s="614"/>
      <c r="HA126" s="614"/>
      <c r="HB126" s="614"/>
      <c r="HC126" s="614"/>
      <c r="HD126" s="614"/>
      <c r="HE126" s="614"/>
      <c r="HF126" s="614"/>
      <c r="HG126" s="614"/>
      <c r="HH126" s="614"/>
      <c r="HI126" s="614"/>
      <c r="HJ126" s="614"/>
      <c r="HK126" s="614"/>
      <c r="HL126" s="614"/>
      <c r="HM126" s="614"/>
      <c r="HN126" s="614"/>
      <c r="HO126" s="614"/>
      <c r="HP126" s="614"/>
      <c r="HQ126" s="614"/>
      <c r="HR126" s="614"/>
      <c r="HS126" s="614"/>
      <c r="HT126" s="614"/>
      <c r="HU126" s="614"/>
      <c r="HV126" s="614"/>
      <c r="HW126" s="614"/>
      <c r="HX126" s="614"/>
      <c r="HY126" s="614"/>
      <c r="HZ126" s="614"/>
      <c r="IA126" s="614"/>
      <c r="IB126" s="614"/>
      <c r="IC126" s="614"/>
      <c r="ID126" s="614"/>
      <c r="IE126" s="614"/>
      <c r="IF126" s="614"/>
      <c r="IG126" s="614"/>
      <c r="IH126" s="614"/>
      <c r="II126" s="614"/>
      <c r="IJ126" s="614"/>
      <c r="IK126" s="614"/>
      <c r="IL126" s="614"/>
      <c r="IM126" s="614"/>
      <c r="IN126" s="614"/>
      <c r="IO126" s="614"/>
      <c r="IP126" s="614"/>
      <c r="IQ126" s="614"/>
      <c r="IR126" s="614"/>
      <c r="IS126" s="614"/>
      <c r="IT126" s="614"/>
      <c r="IU126" s="614"/>
      <c r="IV126" s="614"/>
    </row>
    <row r="127" spans="1:256" ht="14.25">
      <c r="A127" s="832"/>
      <c r="B127" s="833" t="s">
        <v>64</v>
      </c>
      <c r="C127" s="834"/>
      <c r="D127" s="602"/>
      <c r="E127" s="730"/>
      <c r="F127" s="731"/>
      <c r="G127" s="747"/>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5"/>
      <c r="AY127" s="605"/>
      <c r="AZ127" s="605"/>
      <c r="BA127" s="605"/>
      <c r="BB127" s="605"/>
      <c r="BC127" s="605"/>
      <c r="BD127" s="605"/>
      <c r="BE127" s="605"/>
      <c r="BF127" s="605"/>
      <c r="BG127" s="605"/>
      <c r="BH127" s="605"/>
      <c r="BI127" s="605"/>
      <c r="BJ127" s="605"/>
      <c r="BK127" s="605"/>
      <c r="BL127" s="605"/>
      <c r="BM127" s="605"/>
      <c r="BN127" s="605"/>
      <c r="BO127" s="605"/>
      <c r="BP127" s="605"/>
      <c r="BQ127" s="605"/>
      <c r="BR127" s="605"/>
      <c r="BS127" s="605"/>
      <c r="BT127" s="605"/>
      <c r="BU127" s="605"/>
      <c r="BV127" s="605"/>
      <c r="BW127" s="605"/>
      <c r="BX127" s="605"/>
      <c r="BY127" s="605"/>
      <c r="BZ127" s="605"/>
      <c r="CA127" s="605"/>
      <c r="CB127" s="605"/>
      <c r="CC127" s="605"/>
      <c r="CD127" s="605"/>
      <c r="CE127" s="605"/>
      <c r="CF127" s="605"/>
      <c r="CG127" s="605"/>
      <c r="CH127" s="605"/>
      <c r="CI127" s="605"/>
      <c r="CJ127" s="605"/>
      <c r="CK127" s="605"/>
      <c r="CL127" s="605"/>
      <c r="CM127" s="605"/>
      <c r="CN127" s="605"/>
      <c r="CO127" s="605"/>
      <c r="CP127" s="605"/>
      <c r="CQ127" s="605"/>
      <c r="CR127" s="605"/>
      <c r="CS127" s="605"/>
      <c r="CT127" s="605"/>
      <c r="CU127" s="605"/>
      <c r="CV127" s="605"/>
      <c r="CW127" s="605"/>
      <c r="CX127" s="605"/>
      <c r="CY127" s="605"/>
      <c r="CZ127" s="605"/>
      <c r="DA127" s="605"/>
      <c r="DB127" s="605"/>
      <c r="DC127" s="605"/>
      <c r="DD127" s="605"/>
      <c r="DE127" s="605"/>
      <c r="DF127" s="605"/>
      <c r="DG127" s="605"/>
      <c r="DH127" s="605"/>
      <c r="DI127" s="605"/>
      <c r="DJ127" s="605"/>
      <c r="DK127" s="605"/>
      <c r="DL127" s="605"/>
      <c r="DM127" s="605"/>
      <c r="DN127" s="605"/>
      <c r="DO127" s="605"/>
      <c r="DP127" s="605"/>
      <c r="DQ127" s="605"/>
      <c r="DR127" s="605"/>
      <c r="DS127" s="605"/>
      <c r="DT127" s="605"/>
      <c r="DU127" s="605"/>
      <c r="DV127" s="605"/>
      <c r="DW127" s="605"/>
      <c r="DX127" s="605"/>
      <c r="DY127" s="605"/>
      <c r="DZ127" s="605"/>
      <c r="EA127" s="605"/>
      <c r="EB127" s="605"/>
      <c r="EC127" s="605"/>
      <c r="ED127" s="605"/>
      <c r="EE127" s="605"/>
      <c r="EF127" s="605"/>
      <c r="EG127" s="605"/>
      <c r="EH127" s="605"/>
      <c r="EI127" s="605"/>
      <c r="EJ127" s="605"/>
      <c r="EK127" s="605"/>
      <c r="EL127" s="605"/>
      <c r="EM127" s="605"/>
      <c r="EN127" s="605"/>
      <c r="EO127" s="605"/>
      <c r="EP127" s="605"/>
      <c r="EQ127" s="605"/>
      <c r="ER127" s="605"/>
      <c r="ES127" s="605"/>
      <c r="ET127" s="605"/>
      <c r="EU127" s="605"/>
      <c r="EV127" s="605"/>
      <c r="EW127" s="605"/>
      <c r="EX127" s="605"/>
      <c r="EY127" s="605"/>
      <c r="EZ127" s="605"/>
      <c r="FA127" s="605"/>
      <c r="FB127" s="605"/>
      <c r="FC127" s="605"/>
      <c r="FD127" s="605"/>
      <c r="FE127" s="605"/>
      <c r="FF127" s="605"/>
      <c r="FG127" s="605"/>
      <c r="FH127" s="605"/>
      <c r="FI127" s="605"/>
      <c r="FJ127" s="605"/>
      <c r="FK127" s="605"/>
      <c r="FL127" s="605"/>
      <c r="FM127" s="605"/>
      <c r="FN127" s="605"/>
      <c r="FO127" s="605"/>
      <c r="FP127" s="605"/>
      <c r="FQ127" s="605"/>
      <c r="FR127" s="605"/>
      <c r="FS127" s="605"/>
      <c r="FT127" s="605"/>
      <c r="FU127" s="605"/>
      <c r="FV127" s="605"/>
      <c r="FW127" s="605"/>
      <c r="FX127" s="605"/>
      <c r="FY127" s="605"/>
      <c r="FZ127" s="605"/>
      <c r="GA127" s="605"/>
      <c r="GB127" s="605"/>
      <c r="GC127" s="605"/>
      <c r="GD127" s="605"/>
      <c r="GE127" s="605"/>
      <c r="GF127" s="605"/>
      <c r="GG127" s="605"/>
      <c r="GH127" s="605"/>
      <c r="GI127" s="605"/>
      <c r="GJ127" s="605"/>
      <c r="GK127" s="605"/>
      <c r="GL127" s="605"/>
      <c r="GM127" s="605"/>
      <c r="GN127" s="605"/>
      <c r="GO127" s="605"/>
      <c r="GP127" s="605"/>
      <c r="GQ127" s="605"/>
      <c r="GR127" s="605"/>
      <c r="GS127" s="605"/>
      <c r="GT127" s="605"/>
      <c r="GU127" s="605"/>
      <c r="GV127" s="605"/>
      <c r="GW127" s="605"/>
      <c r="GX127" s="605"/>
      <c r="GY127" s="605"/>
      <c r="GZ127" s="605"/>
      <c r="HA127" s="605"/>
      <c r="HB127" s="605"/>
      <c r="HC127" s="605"/>
      <c r="HD127" s="605"/>
      <c r="HE127" s="605"/>
      <c r="HF127" s="605"/>
      <c r="HG127" s="605"/>
      <c r="HH127" s="605"/>
      <c r="HI127" s="605"/>
      <c r="HJ127" s="605"/>
      <c r="HK127" s="605"/>
      <c r="HL127" s="605"/>
      <c r="HM127" s="605"/>
      <c r="HN127" s="605"/>
      <c r="HO127" s="605"/>
      <c r="HP127" s="605"/>
      <c r="HQ127" s="605"/>
      <c r="HR127" s="605"/>
      <c r="HS127" s="605"/>
      <c r="HT127" s="605"/>
      <c r="HU127" s="605"/>
      <c r="HV127" s="605"/>
      <c r="HW127" s="605"/>
      <c r="HX127" s="605"/>
      <c r="HY127" s="605"/>
      <c r="HZ127" s="605"/>
      <c r="IA127" s="605"/>
      <c r="IB127" s="605"/>
      <c r="IC127" s="605"/>
      <c r="ID127" s="605"/>
      <c r="IE127" s="605"/>
      <c r="IF127" s="605"/>
      <c r="IG127" s="605"/>
      <c r="IH127" s="605"/>
      <c r="II127" s="605"/>
      <c r="IJ127" s="605"/>
      <c r="IK127" s="605"/>
      <c r="IL127" s="605"/>
      <c r="IM127" s="605"/>
      <c r="IN127" s="605"/>
      <c r="IO127" s="605"/>
      <c r="IP127" s="605"/>
      <c r="IQ127" s="605"/>
      <c r="IR127" s="605"/>
      <c r="IS127" s="605"/>
      <c r="IT127" s="605"/>
      <c r="IU127" s="605"/>
      <c r="IV127" s="605"/>
    </row>
    <row r="128" spans="1:256" ht="14.25">
      <c r="A128" s="835"/>
      <c r="B128" s="836" t="s">
        <v>1153</v>
      </c>
      <c r="C128" s="835"/>
      <c r="D128" s="837"/>
      <c r="E128" s="730"/>
      <c r="F128" s="731"/>
      <c r="G128" s="747"/>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5"/>
      <c r="AY128" s="605"/>
      <c r="AZ128" s="605"/>
      <c r="BA128" s="605"/>
      <c r="BB128" s="605"/>
      <c r="BC128" s="605"/>
      <c r="BD128" s="605"/>
      <c r="BE128" s="605"/>
      <c r="BF128" s="605"/>
      <c r="BG128" s="605"/>
      <c r="BH128" s="605"/>
      <c r="BI128" s="605"/>
      <c r="BJ128" s="605"/>
      <c r="BK128" s="605"/>
      <c r="BL128" s="605"/>
      <c r="BM128" s="605"/>
      <c r="BN128" s="605"/>
      <c r="BO128" s="605"/>
      <c r="BP128" s="605"/>
      <c r="BQ128" s="605"/>
      <c r="BR128" s="605"/>
      <c r="BS128" s="605"/>
      <c r="BT128" s="605"/>
      <c r="BU128" s="605"/>
      <c r="BV128" s="605"/>
      <c r="BW128" s="605"/>
      <c r="BX128" s="605"/>
      <c r="BY128" s="605"/>
      <c r="BZ128" s="605"/>
      <c r="CA128" s="605"/>
      <c r="CB128" s="605"/>
      <c r="CC128" s="605"/>
      <c r="CD128" s="605"/>
      <c r="CE128" s="605"/>
      <c r="CF128" s="605"/>
      <c r="CG128" s="605"/>
      <c r="CH128" s="605"/>
      <c r="CI128" s="605"/>
      <c r="CJ128" s="605"/>
      <c r="CK128" s="605"/>
      <c r="CL128" s="605"/>
      <c r="CM128" s="605"/>
      <c r="CN128" s="605"/>
      <c r="CO128" s="605"/>
      <c r="CP128" s="605"/>
      <c r="CQ128" s="605"/>
      <c r="CR128" s="605"/>
      <c r="CS128" s="605"/>
      <c r="CT128" s="605"/>
      <c r="CU128" s="605"/>
      <c r="CV128" s="605"/>
      <c r="CW128" s="605"/>
      <c r="CX128" s="605"/>
      <c r="CY128" s="605"/>
      <c r="CZ128" s="605"/>
      <c r="DA128" s="605"/>
      <c r="DB128" s="605"/>
      <c r="DC128" s="605"/>
      <c r="DD128" s="605"/>
      <c r="DE128" s="605"/>
      <c r="DF128" s="605"/>
      <c r="DG128" s="605"/>
      <c r="DH128" s="605"/>
      <c r="DI128" s="605"/>
      <c r="DJ128" s="605"/>
      <c r="DK128" s="605"/>
      <c r="DL128" s="605"/>
      <c r="DM128" s="605"/>
      <c r="DN128" s="605"/>
      <c r="DO128" s="605"/>
      <c r="DP128" s="605"/>
      <c r="DQ128" s="605"/>
      <c r="DR128" s="605"/>
      <c r="DS128" s="605"/>
      <c r="DT128" s="605"/>
      <c r="DU128" s="605"/>
      <c r="DV128" s="605"/>
      <c r="DW128" s="605"/>
      <c r="DX128" s="605"/>
      <c r="DY128" s="605"/>
      <c r="DZ128" s="605"/>
      <c r="EA128" s="605"/>
      <c r="EB128" s="605"/>
      <c r="EC128" s="605"/>
      <c r="ED128" s="605"/>
      <c r="EE128" s="605"/>
      <c r="EF128" s="605"/>
      <c r="EG128" s="605"/>
      <c r="EH128" s="605"/>
      <c r="EI128" s="605"/>
      <c r="EJ128" s="605"/>
      <c r="EK128" s="605"/>
      <c r="EL128" s="605"/>
      <c r="EM128" s="605"/>
      <c r="EN128" s="605"/>
      <c r="EO128" s="605"/>
      <c r="EP128" s="605"/>
      <c r="EQ128" s="605"/>
      <c r="ER128" s="605"/>
      <c r="ES128" s="605"/>
      <c r="ET128" s="605"/>
      <c r="EU128" s="605"/>
      <c r="EV128" s="605"/>
      <c r="EW128" s="605"/>
      <c r="EX128" s="605"/>
      <c r="EY128" s="605"/>
      <c r="EZ128" s="605"/>
      <c r="FA128" s="605"/>
      <c r="FB128" s="605"/>
      <c r="FC128" s="605"/>
      <c r="FD128" s="605"/>
      <c r="FE128" s="605"/>
      <c r="FF128" s="605"/>
      <c r="FG128" s="605"/>
      <c r="FH128" s="605"/>
      <c r="FI128" s="605"/>
      <c r="FJ128" s="605"/>
      <c r="FK128" s="605"/>
      <c r="FL128" s="605"/>
      <c r="FM128" s="605"/>
      <c r="FN128" s="605"/>
      <c r="FO128" s="605"/>
      <c r="FP128" s="605"/>
      <c r="FQ128" s="605"/>
      <c r="FR128" s="605"/>
      <c r="FS128" s="605"/>
      <c r="FT128" s="605"/>
      <c r="FU128" s="605"/>
      <c r="FV128" s="605"/>
      <c r="FW128" s="605"/>
      <c r="FX128" s="605"/>
      <c r="FY128" s="605"/>
      <c r="FZ128" s="605"/>
      <c r="GA128" s="605"/>
      <c r="GB128" s="605"/>
      <c r="GC128" s="605"/>
      <c r="GD128" s="605"/>
      <c r="GE128" s="605"/>
      <c r="GF128" s="605"/>
      <c r="GG128" s="605"/>
      <c r="GH128" s="605"/>
      <c r="GI128" s="605"/>
      <c r="GJ128" s="605"/>
      <c r="GK128" s="605"/>
      <c r="GL128" s="605"/>
      <c r="GM128" s="605"/>
      <c r="GN128" s="605"/>
      <c r="GO128" s="605"/>
      <c r="GP128" s="605"/>
      <c r="GQ128" s="605"/>
      <c r="GR128" s="605"/>
      <c r="GS128" s="605"/>
      <c r="GT128" s="605"/>
      <c r="GU128" s="605"/>
      <c r="GV128" s="605"/>
      <c r="GW128" s="605"/>
      <c r="GX128" s="605"/>
      <c r="GY128" s="605"/>
      <c r="GZ128" s="605"/>
      <c r="HA128" s="605"/>
      <c r="HB128" s="605"/>
      <c r="HC128" s="605"/>
      <c r="HD128" s="605"/>
      <c r="HE128" s="605"/>
      <c r="HF128" s="605"/>
      <c r="HG128" s="605"/>
      <c r="HH128" s="605"/>
      <c r="HI128" s="605"/>
      <c r="HJ128" s="605"/>
      <c r="HK128" s="605"/>
      <c r="HL128" s="605"/>
      <c r="HM128" s="605"/>
      <c r="HN128" s="605"/>
      <c r="HO128" s="605"/>
      <c r="HP128" s="605"/>
      <c r="HQ128" s="605"/>
      <c r="HR128" s="605"/>
      <c r="HS128" s="605"/>
      <c r="HT128" s="605"/>
      <c r="HU128" s="605"/>
      <c r="HV128" s="605"/>
      <c r="HW128" s="605"/>
      <c r="HX128" s="605"/>
      <c r="HY128" s="605"/>
      <c r="HZ128" s="605"/>
      <c r="IA128" s="605"/>
      <c r="IB128" s="605"/>
      <c r="IC128" s="605"/>
      <c r="ID128" s="605"/>
      <c r="IE128" s="605"/>
      <c r="IF128" s="605"/>
      <c r="IG128" s="605"/>
      <c r="IH128" s="605"/>
      <c r="II128" s="605"/>
      <c r="IJ128" s="605"/>
      <c r="IK128" s="605"/>
      <c r="IL128" s="605"/>
      <c r="IM128" s="605"/>
      <c r="IN128" s="605"/>
      <c r="IO128" s="605"/>
      <c r="IP128" s="605"/>
      <c r="IQ128" s="605"/>
      <c r="IR128" s="605"/>
      <c r="IS128" s="605"/>
      <c r="IT128" s="605"/>
      <c r="IU128" s="605"/>
      <c r="IV128" s="605"/>
    </row>
    <row r="129" spans="1:256" ht="15">
      <c r="A129" s="835"/>
      <c r="B129" s="838"/>
      <c r="C129" s="839"/>
      <c r="D129" s="840"/>
      <c r="E129" s="730"/>
      <c r="F129" s="731"/>
      <c r="G129" s="747"/>
      <c r="H129" s="726"/>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4"/>
      <c r="AY129" s="614"/>
      <c r="AZ129" s="614"/>
      <c r="BA129" s="614"/>
      <c r="BB129" s="614"/>
      <c r="BC129" s="614"/>
      <c r="BD129" s="614"/>
      <c r="BE129" s="614"/>
      <c r="BF129" s="614"/>
      <c r="BG129" s="614"/>
      <c r="BH129" s="614"/>
      <c r="BI129" s="614"/>
      <c r="BJ129" s="614"/>
      <c r="BK129" s="614"/>
      <c r="BL129" s="614"/>
      <c r="BM129" s="614"/>
      <c r="BN129" s="614"/>
      <c r="BO129" s="614"/>
      <c r="BP129" s="614"/>
      <c r="BQ129" s="614"/>
      <c r="BR129" s="614"/>
      <c r="BS129" s="614"/>
      <c r="BT129" s="614"/>
      <c r="BU129" s="614"/>
      <c r="BV129" s="614"/>
      <c r="BW129" s="614"/>
      <c r="BX129" s="614"/>
      <c r="BY129" s="614"/>
      <c r="BZ129" s="614"/>
      <c r="CA129" s="614"/>
      <c r="CB129" s="614"/>
      <c r="CC129" s="614"/>
      <c r="CD129" s="614"/>
      <c r="CE129" s="614"/>
      <c r="CF129" s="614"/>
      <c r="CG129" s="614"/>
      <c r="CH129" s="614"/>
      <c r="CI129" s="614"/>
      <c r="CJ129" s="614"/>
      <c r="CK129" s="614"/>
      <c r="CL129" s="614"/>
      <c r="CM129" s="614"/>
      <c r="CN129" s="614"/>
      <c r="CO129" s="614"/>
      <c r="CP129" s="614"/>
      <c r="CQ129" s="614"/>
      <c r="CR129" s="614"/>
      <c r="CS129" s="614"/>
      <c r="CT129" s="614"/>
      <c r="CU129" s="614"/>
      <c r="CV129" s="614"/>
      <c r="CW129" s="614"/>
      <c r="CX129" s="614"/>
      <c r="CY129" s="614"/>
      <c r="CZ129" s="614"/>
      <c r="DA129" s="614"/>
      <c r="DB129" s="614"/>
      <c r="DC129" s="614"/>
      <c r="DD129" s="614"/>
      <c r="DE129" s="614"/>
      <c r="DF129" s="614"/>
      <c r="DG129" s="614"/>
      <c r="DH129" s="614"/>
      <c r="DI129" s="614"/>
      <c r="DJ129" s="614"/>
      <c r="DK129" s="614"/>
      <c r="DL129" s="614"/>
      <c r="DM129" s="614"/>
      <c r="DN129" s="614"/>
      <c r="DO129" s="614"/>
      <c r="DP129" s="614"/>
      <c r="DQ129" s="614"/>
      <c r="DR129" s="614"/>
      <c r="DS129" s="614"/>
      <c r="DT129" s="614"/>
      <c r="DU129" s="614"/>
      <c r="DV129" s="614"/>
      <c r="DW129" s="614"/>
      <c r="DX129" s="614"/>
      <c r="DY129" s="614"/>
      <c r="DZ129" s="614"/>
      <c r="EA129" s="614"/>
      <c r="EB129" s="614"/>
      <c r="EC129" s="614"/>
      <c r="ED129" s="614"/>
      <c r="EE129" s="614"/>
      <c r="EF129" s="614"/>
      <c r="EG129" s="614"/>
      <c r="EH129" s="614"/>
      <c r="EI129" s="614"/>
      <c r="EJ129" s="614"/>
      <c r="EK129" s="614"/>
      <c r="EL129" s="614"/>
      <c r="EM129" s="614"/>
      <c r="EN129" s="614"/>
      <c r="EO129" s="614"/>
      <c r="EP129" s="614"/>
      <c r="EQ129" s="614"/>
      <c r="ER129" s="614"/>
      <c r="ES129" s="614"/>
      <c r="ET129" s="614"/>
      <c r="EU129" s="614"/>
      <c r="EV129" s="614"/>
      <c r="EW129" s="614"/>
      <c r="EX129" s="614"/>
      <c r="EY129" s="614"/>
      <c r="EZ129" s="614"/>
      <c r="FA129" s="614"/>
      <c r="FB129" s="614"/>
      <c r="FC129" s="614"/>
      <c r="FD129" s="614"/>
      <c r="FE129" s="614"/>
      <c r="FF129" s="614"/>
      <c r="FG129" s="614"/>
      <c r="FH129" s="614"/>
      <c r="FI129" s="614"/>
      <c r="FJ129" s="614"/>
      <c r="FK129" s="614"/>
      <c r="FL129" s="614"/>
      <c r="FM129" s="614"/>
      <c r="FN129" s="614"/>
      <c r="FO129" s="614"/>
      <c r="FP129" s="614"/>
      <c r="FQ129" s="614"/>
      <c r="FR129" s="614"/>
      <c r="FS129" s="614"/>
      <c r="FT129" s="614"/>
      <c r="FU129" s="614"/>
      <c r="FV129" s="614"/>
      <c r="FW129" s="614"/>
      <c r="FX129" s="614"/>
      <c r="FY129" s="614"/>
      <c r="FZ129" s="614"/>
      <c r="GA129" s="614"/>
      <c r="GB129" s="614"/>
      <c r="GC129" s="614"/>
      <c r="GD129" s="614"/>
      <c r="GE129" s="614"/>
      <c r="GF129" s="614"/>
      <c r="GG129" s="614"/>
      <c r="GH129" s="614"/>
      <c r="GI129" s="614"/>
      <c r="GJ129" s="614"/>
      <c r="GK129" s="614"/>
      <c r="GL129" s="614"/>
      <c r="GM129" s="614"/>
      <c r="GN129" s="614"/>
      <c r="GO129" s="614"/>
      <c r="GP129" s="614"/>
      <c r="GQ129" s="614"/>
      <c r="GR129" s="614"/>
      <c r="GS129" s="614"/>
      <c r="GT129" s="614"/>
      <c r="GU129" s="614"/>
      <c r="GV129" s="614"/>
      <c r="GW129" s="614"/>
      <c r="GX129" s="614"/>
      <c r="GY129" s="614"/>
      <c r="GZ129" s="614"/>
      <c r="HA129" s="614"/>
      <c r="HB129" s="614"/>
      <c r="HC129" s="614"/>
      <c r="HD129" s="614"/>
      <c r="HE129" s="614"/>
      <c r="HF129" s="614"/>
      <c r="HG129" s="614"/>
      <c r="HH129" s="614"/>
      <c r="HI129" s="614"/>
      <c r="HJ129" s="614"/>
      <c r="HK129" s="614"/>
      <c r="HL129" s="614"/>
      <c r="HM129" s="614"/>
      <c r="HN129" s="614"/>
      <c r="HO129" s="614"/>
      <c r="HP129" s="614"/>
      <c r="HQ129" s="614"/>
      <c r="HR129" s="614"/>
      <c r="HS129" s="614"/>
      <c r="HT129" s="614"/>
      <c r="HU129" s="614"/>
      <c r="HV129" s="614"/>
      <c r="HW129" s="614"/>
      <c r="HX129" s="614"/>
      <c r="HY129" s="614"/>
      <c r="HZ129" s="614"/>
      <c r="IA129" s="614"/>
      <c r="IB129" s="614"/>
      <c r="IC129" s="614"/>
      <c r="ID129" s="614"/>
      <c r="IE129" s="614"/>
      <c r="IF129" s="614"/>
      <c r="IG129" s="614"/>
      <c r="IH129" s="614"/>
      <c r="II129" s="614"/>
      <c r="IJ129" s="614"/>
      <c r="IK129" s="614"/>
      <c r="IL129" s="614"/>
      <c r="IM129" s="614"/>
      <c r="IN129" s="614"/>
      <c r="IO129" s="614"/>
      <c r="IP129" s="614"/>
      <c r="IQ129" s="614"/>
      <c r="IR129" s="614"/>
      <c r="IS129" s="614"/>
      <c r="IT129" s="614"/>
      <c r="IU129" s="614"/>
      <c r="IV129" s="614"/>
    </row>
    <row r="130" spans="1:256" ht="15">
      <c r="A130" s="841"/>
      <c r="C130" s="842"/>
      <c r="D130" s="843"/>
      <c r="E130" s="730"/>
      <c r="F130" s="731"/>
      <c r="G130" s="747"/>
      <c r="H130" s="726"/>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614"/>
      <c r="AE130" s="614"/>
      <c r="AF130" s="614"/>
      <c r="AG130" s="614"/>
      <c r="AH130" s="614"/>
      <c r="AI130" s="614"/>
      <c r="AJ130" s="614"/>
      <c r="AK130" s="614"/>
      <c r="AL130" s="614"/>
      <c r="AM130" s="614"/>
      <c r="AN130" s="614"/>
      <c r="AO130" s="614"/>
      <c r="AP130" s="614"/>
      <c r="AQ130" s="614"/>
      <c r="AR130" s="614"/>
      <c r="AS130" s="614"/>
      <c r="AT130" s="614"/>
      <c r="AU130" s="614"/>
      <c r="AV130" s="614"/>
      <c r="AW130" s="614"/>
      <c r="AX130" s="614"/>
      <c r="AY130" s="614"/>
      <c r="AZ130" s="614"/>
      <c r="BA130" s="614"/>
      <c r="BB130" s="614"/>
      <c r="BC130" s="614"/>
      <c r="BD130" s="614"/>
      <c r="BE130" s="614"/>
      <c r="BF130" s="614"/>
      <c r="BG130" s="614"/>
      <c r="BH130" s="614"/>
      <c r="BI130" s="614"/>
      <c r="BJ130" s="614"/>
      <c r="BK130" s="614"/>
      <c r="BL130" s="614"/>
      <c r="BM130" s="614"/>
      <c r="BN130" s="614"/>
      <c r="BO130" s="614"/>
      <c r="BP130" s="614"/>
      <c r="BQ130" s="614"/>
      <c r="BR130" s="614"/>
      <c r="BS130" s="614"/>
      <c r="BT130" s="614"/>
      <c r="BU130" s="614"/>
      <c r="BV130" s="614"/>
      <c r="BW130" s="614"/>
      <c r="BX130" s="614"/>
      <c r="BY130" s="614"/>
      <c r="BZ130" s="614"/>
      <c r="CA130" s="614"/>
      <c r="CB130" s="614"/>
      <c r="CC130" s="614"/>
      <c r="CD130" s="614"/>
      <c r="CE130" s="614"/>
      <c r="CF130" s="614"/>
      <c r="CG130" s="614"/>
      <c r="CH130" s="614"/>
      <c r="CI130" s="614"/>
      <c r="CJ130" s="614"/>
      <c r="CK130" s="614"/>
      <c r="CL130" s="614"/>
      <c r="CM130" s="614"/>
      <c r="CN130" s="614"/>
      <c r="CO130" s="614"/>
      <c r="CP130" s="614"/>
      <c r="CQ130" s="614"/>
      <c r="CR130" s="614"/>
      <c r="CS130" s="614"/>
      <c r="CT130" s="614"/>
      <c r="CU130" s="614"/>
      <c r="CV130" s="614"/>
      <c r="CW130" s="614"/>
      <c r="CX130" s="614"/>
      <c r="CY130" s="614"/>
      <c r="CZ130" s="614"/>
      <c r="DA130" s="614"/>
      <c r="DB130" s="614"/>
      <c r="DC130" s="614"/>
      <c r="DD130" s="614"/>
      <c r="DE130" s="614"/>
      <c r="DF130" s="614"/>
      <c r="DG130" s="614"/>
      <c r="DH130" s="614"/>
      <c r="DI130" s="614"/>
      <c r="DJ130" s="614"/>
      <c r="DK130" s="614"/>
      <c r="DL130" s="614"/>
      <c r="DM130" s="614"/>
      <c r="DN130" s="614"/>
      <c r="DO130" s="614"/>
      <c r="DP130" s="614"/>
      <c r="DQ130" s="614"/>
      <c r="DR130" s="614"/>
      <c r="DS130" s="614"/>
      <c r="DT130" s="614"/>
      <c r="DU130" s="614"/>
      <c r="DV130" s="614"/>
      <c r="DW130" s="614"/>
      <c r="DX130" s="614"/>
      <c r="DY130" s="614"/>
      <c r="DZ130" s="614"/>
      <c r="EA130" s="614"/>
      <c r="EB130" s="614"/>
      <c r="EC130" s="614"/>
      <c r="ED130" s="614"/>
      <c r="EE130" s="614"/>
      <c r="EF130" s="614"/>
      <c r="EG130" s="614"/>
      <c r="EH130" s="614"/>
      <c r="EI130" s="614"/>
      <c r="EJ130" s="614"/>
      <c r="EK130" s="614"/>
      <c r="EL130" s="614"/>
      <c r="EM130" s="614"/>
      <c r="EN130" s="614"/>
      <c r="EO130" s="614"/>
      <c r="EP130" s="614"/>
      <c r="EQ130" s="614"/>
      <c r="ER130" s="614"/>
      <c r="ES130" s="614"/>
      <c r="ET130" s="614"/>
      <c r="EU130" s="614"/>
      <c r="EV130" s="614"/>
      <c r="EW130" s="614"/>
      <c r="EX130" s="614"/>
      <c r="EY130" s="614"/>
      <c r="EZ130" s="614"/>
      <c r="FA130" s="614"/>
      <c r="FB130" s="614"/>
      <c r="FC130" s="614"/>
      <c r="FD130" s="614"/>
      <c r="FE130" s="614"/>
      <c r="FF130" s="614"/>
      <c r="FG130" s="614"/>
      <c r="FH130" s="614"/>
      <c r="FI130" s="614"/>
      <c r="FJ130" s="614"/>
      <c r="FK130" s="614"/>
      <c r="FL130" s="614"/>
      <c r="FM130" s="614"/>
      <c r="FN130" s="614"/>
      <c r="FO130" s="614"/>
      <c r="FP130" s="614"/>
      <c r="FQ130" s="614"/>
      <c r="FR130" s="614"/>
      <c r="FS130" s="614"/>
      <c r="FT130" s="614"/>
      <c r="FU130" s="614"/>
      <c r="FV130" s="614"/>
      <c r="FW130" s="614"/>
      <c r="FX130" s="614"/>
      <c r="FY130" s="614"/>
      <c r="FZ130" s="614"/>
      <c r="GA130" s="614"/>
      <c r="GB130" s="614"/>
      <c r="GC130" s="614"/>
      <c r="GD130" s="614"/>
      <c r="GE130" s="614"/>
      <c r="GF130" s="614"/>
      <c r="GG130" s="614"/>
      <c r="GH130" s="614"/>
      <c r="GI130" s="614"/>
      <c r="GJ130" s="614"/>
      <c r="GK130" s="614"/>
      <c r="GL130" s="614"/>
      <c r="GM130" s="614"/>
      <c r="GN130" s="614"/>
      <c r="GO130" s="614"/>
      <c r="GP130" s="614"/>
      <c r="GQ130" s="614"/>
      <c r="GR130" s="614"/>
      <c r="GS130" s="614"/>
      <c r="GT130" s="614"/>
      <c r="GU130" s="614"/>
      <c r="GV130" s="614"/>
      <c r="GW130" s="614"/>
      <c r="GX130" s="614"/>
      <c r="GY130" s="614"/>
      <c r="GZ130" s="614"/>
      <c r="HA130" s="614"/>
      <c r="HB130" s="614"/>
      <c r="HC130" s="614"/>
      <c r="HD130" s="614"/>
      <c r="HE130" s="614"/>
      <c r="HF130" s="614"/>
      <c r="HG130" s="614"/>
      <c r="HH130" s="614"/>
      <c r="HI130" s="614"/>
      <c r="HJ130" s="614"/>
      <c r="HK130" s="614"/>
      <c r="HL130" s="614"/>
      <c r="HM130" s="614"/>
      <c r="HN130" s="614"/>
      <c r="HO130" s="614"/>
      <c r="HP130" s="614"/>
      <c r="HQ130" s="614"/>
      <c r="HR130" s="614"/>
      <c r="HS130" s="614"/>
      <c r="HT130" s="614"/>
      <c r="HU130" s="614"/>
      <c r="HV130" s="614"/>
      <c r="HW130" s="614"/>
      <c r="HX130" s="614"/>
      <c r="HY130" s="614"/>
      <c r="HZ130" s="614"/>
      <c r="IA130" s="614"/>
      <c r="IB130" s="614"/>
      <c r="IC130" s="614"/>
      <c r="ID130" s="614"/>
      <c r="IE130" s="614"/>
      <c r="IF130" s="614"/>
      <c r="IG130" s="614"/>
      <c r="IH130" s="614"/>
      <c r="II130" s="614"/>
      <c r="IJ130" s="614"/>
      <c r="IK130" s="614"/>
      <c r="IL130" s="614"/>
      <c r="IM130" s="614"/>
      <c r="IN130" s="614"/>
      <c r="IO130" s="614"/>
      <c r="IP130" s="614"/>
      <c r="IQ130" s="614"/>
      <c r="IR130" s="614"/>
      <c r="IS130" s="614"/>
      <c r="IT130" s="614"/>
      <c r="IU130" s="614"/>
      <c r="IV130" s="614"/>
    </row>
    <row r="131" spans="5:8" ht="15">
      <c r="E131" s="602"/>
      <c r="F131" s="844"/>
      <c r="G131" s="845"/>
      <c r="H131" s="709"/>
    </row>
    <row r="132" spans="5:7" ht="14.25">
      <c r="E132" s="602"/>
      <c r="F132" s="602"/>
      <c r="G132" s="602"/>
    </row>
    <row r="133" spans="5:7" ht="14.25">
      <c r="E133" s="602"/>
      <c r="F133" s="602"/>
      <c r="G133" s="602"/>
    </row>
    <row r="134" spans="5:7" ht="14.25">
      <c r="E134" s="835"/>
      <c r="F134" s="837"/>
      <c r="G134" s="837"/>
    </row>
    <row r="135" spans="5:7" ht="14.25">
      <c r="E135" s="846"/>
      <c r="F135" s="847"/>
      <c r="G135" s="726"/>
    </row>
    <row r="136" spans="6:7" ht="15">
      <c r="F136" s="848"/>
      <c r="G136" s="849"/>
    </row>
    <row r="150" spans="1:256" s="710" customFormat="1" ht="14.25">
      <c r="A150" s="703"/>
      <c r="B150" s="704"/>
      <c r="C150" s="705"/>
      <c r="D150" s="706"/>
      <c r="E150" s="707"/>
      <c r="F150" s="708"/>
      <c r="G150" s="709"/>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3"/>
      <c r="AL150" s="593"/>
      <c r="AM150" s="593"/>
      <c r="AN150" s="593"/>
      <c r="AO150" s="593"/>
      <c r="AP150" s="593"/>
      <c r="AQ150" s="593"/>
      <c r="AR150" s="593"/>
      <c r="AS150" s="593"/>
      <c r="AT150" s="593"/>
      <c r="AU150" s="593"/>
      <c r="AV150" s="593"/>
      <c r="AW150" s="593"/>
      <c r="AX150" s="593"/>
      <c r="AY150" s="593"/>
      <c r="AZ150" s="593"/>
      <c r="BA150" s="593"/>
      <c r="BB150" s="593"/>
      <c r="BC150" s="593"/>
      <c r="BD150" s="593"/>
      <c r="BE150" s="593"/>
      <c r="BF150" s="593"/>
      <c r="BG150" s="593"/>
      <c r="BH150" s="593"/>
      <c r="BI150" s="593"/>
      <c r="BJ150" s="593"/>
      <c r="BK150" s="593"/>
      <c r="BL150" s="593"/>
      <c r="BM150" s="593"/>
      <c r="BN150" s="593"/>
      <c r="BO150" s="593"/>
      <c r="BP150" s="593"/>
      <c r="BQ150" s="593"/>
      <c r="BR150" s="593"/>
      <c r="BS150" s="593"/>
      <c r="BT150" s="593"/>
      <c r="BU150" s="593"/>
      <c r="BV150" s="593"/>
      <c r="BW150" s="593"/>
      <c r="BX150" s="593"/>
      <c r="BY150" s="593"/>
      <c r="BZ150" s="593"/>
      <c r="CA150" s="593"/>
      <c r="CB150" s="593"/>
      <c r="CC150" s="593"/>
      <c r="CD150" s="593"/>
      <c r="CE150" s="593"/>
      <c r="CF150" s="593"/>
      <c r="CG150" s="593"/>
      <c r="CH150" s="593"/>
      <c r="CI150" s="593"/>
      <c r="CJ150" s="593"/>
      <c r="CK150" s="593"/>
      <c r="CL150" s="593"/>
      <c r="CM150" s="593"/>
      <c r="CN150" s="593"/>
      <c r="CO150" s="593"/>
      <c r="CP150" s="593"/>
      <c r="CQ150" s="593"/>
      <c r="CR150" s="593"/>
      <c r="CS150" s="593"/>
      <c r="CT150" s="593"/>
      <c r="CU150" s="593"/>
      <c r="CV150" s="593"/>
      <c r="CW150" s="593"/>
      <c r="CX150" s="593"/>
      <c r="CY150" s="593"/>
      <c r="CZ150" s="593"/>
      <c r="DA150" s="593"/>
      <c r="DB150" s="593"/>
      <c r="DC150" s="593"/>
      <c r="DD150" s="593"/>
      <c r="DE150" s="593"/>
      <c r="DF150" s="593"/>
      <c r="DG150" s="593"/>
      <c r="DH150" s="593"/>
      <c r="DI150" s="593"/>
      <c r="DJ150" s="593"/>
      <c r="DK150" s="593"/>
      <c r="DL150" s="593"/>
      <c r="DM150" s="593"/>
      <c r="DN150" s="593"/>
      <c r="DO150" s="593"/>
      <c r="DP150" s="593"/>
      <c r="DQ150" s="593"/>
      <c r="DR150" s="593"/>
      <c r="DS150" s="593"/>
      <c r="DT150" s="593"/>
      <c r="DU150" s="593"/>
      <c r="DV150" s="593"/>
      <c r="DW150" s="593"/>
      <c r="DX150" s="593"/>
      <c r="DY150" s="593"/>
      <c r="DZ150" s="593"/>
      <c r="EA150" s="593"/>
      <c r="EB150" s="593"/>
      <c r="EC150" s="593"/>
      <c r="ED150" s="593"/>
      <c r="EE150" s="593"/>
      <c r="EF150" s="593"/>
      <c r="EG150" s="593"/>
      <c r="EH150" s="593"/>
      <c r="EI150" s="593"/>
      <c r="EJ150" s="593"/>
      <c r="EK150" s="593"/>
      <c r="EL150" s="593"/>
      <c r="EM150" s="593"/>
      <c r="EN150" s="593"/>
      <c r="EO150" s="593"/>
      <c r="EP150" s="593"/>
      <c r="EQ150" s="593"/>
      <c r="ER150" s="593"/>
      <c r="ES150" s="593"/>
      <c r="ET150" s="593"/>
      <c r="EU150" s="593"/>
      <c r="EV150" s="593"/>
      <c r="EW150" s="593"/>
      <c r="EX150" s="593"/>
      <c r="EY150" s="593"/>
      <c r="EZ150" s="593"/>
      <c r="FA150" s="593"/>
      <c r="FB150" s="593"/>
      <c r="FC150" s="593"/>
      <c r="FD150" s="593"/>
      <c r="FE150" s="593"/>
      <c r="FF150" s="593"/>
      <c r="FG150" s="593"/>
      <c r="FH150" s="593"/>
      <c r="FI150" s="593"/>
      <c r="FJ150" s="593"/>
      <c r="FK150" s="593"/>
      <c r="FL150" s="593"/>
      <c r="FM150" s="593"/>
      <c r="FN150" s="593"/>
      <c r="FO150" s="593"/>
      <c r="FP150" s="593"/>
      <c r="FQ150" s="593"/>
      <c r="FR150" s="593"/>
      <c r="FS150" s="593"/>
      <c r="FT150" s="593"/>
      <c r="FU150" s="593"/>
      <c r="FV150" s="593"/>
      <c r="FW150" s="593"/>
      <c r="FX150" s="593"/>
      <c r="FY150" s="593"/>
      <c r="FZ150" s="593"/>
      <c r="GA150" s="593"/>
      <c r="GB150" s="593"/>
      <c r="GC150" s="593"/>
      <c r="GD150" s="593"/>
      <c r="GE150" s="593"/>
      <c r="GF150" s="593"/>
      <c r="GG150" s="593"/>
      <c r="GH150" s="593"/>
      <c r="GI150" s="593"/>
      <c r="GJ150" s="593"/>
      <c r="GK150" s="593"/>
      <c r="GL150" s="593"/>
      <c r="GM150" s="593"/>
      <c r="GN150" s="593"/>
      <c r="GO150" s="593"/>
      <c r="GP150" s="593"/>
      <c r="GQ150" s="593"/>
      <c r="GR150" s="593"/>
      <c r="GS150" s="593"/>
      <c r="GT150" s="593"/>
      <c r="GU150" s="593"/>
      <c r="GV150" s="593"/>
      <c r="GW150" s="593"/>
      <c r="GX150" s="593"/>
      <c r="GY150" s="593"/>
      <c r="GZ150" s="593"/>
      <c r="HA150" s="593"/>
      <c r="HB150" s="593"/>
      <c r="HC150" s="593"/>
      <c r="HD150" s="593"/>
      <c r="HE150" s="593"/>
      <c r="HF150" s="593"/>
      <c r="HG150" s="593"/>
      <c r="HH150" s="593"/>
      <c r="HI150" s="593"/>
      <c r="HJ150" s="593"/>
      <c r="HK150" s="593"/>
      <c r="HL150" s="593"/>
      <c r="HM150" s="593"/>
      <c r="HN150" s="593"/>
      <c r="HO150" s="593"/>
      <c r="HP150" s="593"/>
      <c r="HQ150" s="593"/>
      <c r="HR150" s="593"/>
      <c r="HS150" s="593"/>
      <c r="HT150" s="593"/>
      <c r="HU150" s="593"/>
      <c r="HV150" s="593"/>
      <c r="HW150" s="593"/>
      <c r="HX150" s="593"/>
      <c r="HY150" s="593"/>
      <c r="HZ150" s="593"/>
      <c r="IA150" s="593"/>
      <c r="IB150" s="593"/>
      <c r="IC150" s="593"/>
      <c r="ID150" s="593"/>
      <c r="IE150" s="593"/>
      <c r="IF150" s="593"/>
      <c r="IG150" s="593"/>
      <c r="IH150" s="593"/>
      <c r="II150" s="593"/>
      <c r="IJ150" s="593"/>
      <c r="IK150" s="593"/>
      <c r="IL150" s="593"/>
      <c r="IM150" s="593"/>
      <c r="IN150" s="593"/>
      <c r="IO150" s="593"/>
      <c r="IP150" s="593"/>
      <c r="IQ150" s="593"/>
      <c r="IR150" s="593"/>
      <c r="IS150" s="593"/>
      <c r="IT150" s="593"/>
      <c r="IU150" s="593"/>
      <c r="IV150" s="593"/>
    </row>
    <row r="151" spans="1:256" s="710" customFormat="1" ht="14.25">
      <c r="A151" s="703"/>
      <c r="B151" s="704"/>
      <c r="C151" s="705"/>
      <c r="D151" s="706"/>
      <c r="E151" s="707"/>
      <c r="F151" s="708"/>
      <c r="G151" s="709"/>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3"/>
      <c r="AL151" s="593"/>
      <c r="AM151" s="593"/>
      <c r="AN151" s="593"/>
      <c r="AO151" s="593"/>
      <c r="AP151" s="593"/>
      <c r="AQ151" s="593"/>
      <c r="AR151" s="593"/>
      <c r="AS151" s="593"/>
      <c r="AT151" s="593"/>
      <c r="AU151" s="593"/>
      <c r="AV151" s="593"/>
      <c r="AW151" s="593"/>
      <c r="AX151" s="593"/>
      <c r="AY151" s="593"/>
      <c r="AZ151" s="593"/>
      <c r="BA151" s="593"/>
      <c r="BB151" s="593"/>
      <c r="BC151" s="593"/>
      <c r="BD151" s="593"/>
      <c r="BE151" s="593"/>
      <c r="BF151" s="593"/>
      <c r="BG151" s="593"/>
      <c r="BH151" s="593"/>
      <c r="BI151" s="593"/>
      <c r="BJ151" s="593"/>
      <c r="BK151" s="593"/>
      <c r="BL151" s="593"/>
      <c r="BM151" s="593"/>
      <c r="BN151" s="593"/>
      <c r="BO151" s="593"/>
      <c r="BP151" s="593"/>
      <c r="BQ151" s="593"/>
      <c r="BR151" s="593"/>
      <c r="BS151" s="593"/>
      <c r="BT151" s="593"/>
      <c r="BU151" s="593"/>
      <c r="BV151" s="593"/>
      <c r="BW151" s="593"/>
      <c r="BX151" s="593"/>
      <c r="BY151" s="593"/>
      <c r="BZ151" s="593"/>
      <c r="CA151" s="593"/>
      <c r="CB151" s="593"/>
      <c r="CC151" s="593"/>
      <c r="CD151" s="593"/>
      <c r="CE151" s="593"/>
      <c r="CF151" s="593"/>
      <c r="CG151" s="593"/>
      <c r="CH151" s="593"/>
      <c r="CI151" s="593"/>
      <c r="CJ151" s="593"/>
      <c r="CK151" s="593"/>
      <c r="CL151" s="593"/>
      <c r="CM151" s="593"/>
      <c r="CN151" s="593"/>
      <c r="CO151" s="593"/>
      <c r="CP151" s="593"/>
      <c r="CQ151" s="593"/>
      <c r="CR151" s="593"/>
      <c r="CS151" s="593"/>
      <c r="CT151" s="593"/>
      <c r="CU151" s="593"/>
      <c r="CV151" s="593"/>
      <c r="CW151" s="593"/>
      <c r="CX151" s="593"/>
      <c r="CY151" s="593"/>
      <c r="CZ151" s="593"/>
      <c r="DA151" s="593"/>
      <c r="DB151" s="593"/>
      <c r="DC151" s="593"/>
      <c r="DD151" s="593"/>
      <c r="DE151" s="593"/>
      <c r="DF151" s="593"/>
      <c r="DG151" s="593"/>
      <c r="DH151" s="593"/>
      <c r="DI151" s="593"/>
      <c r="DJ151" s="593"/>
      <c r="DK151" s="593"/>
      <c r="DL151" s="593"/>
      <c r="DM151" s="593"/>
      <c r="DN151" s="593"/>
      <c r="DO151" s="593"/>
      <c r="DP151" s="593"/>
      <c r="DQ151" s="593"/>
      <c r="DR151" s="593"/>
      <c r="DS151" s="593"/>
      <c r="DT151" s="593"/>
      <c r="DU151" s="593"/>
      <c r="DV151" s="593"/>
      <c r="DW151" s="593"/>
      <c r="DX151" s="593"/>
      <c r="DY151" s="593"/>
      <c r="DZ151" s="593"/>
      <c r="EA151" s="593"/>
      <c r="EB151" s="593"/>
      <c r="EC151" s="593"/>
      <c r="ED151" s="593"/>
      <c r="EE151" s="593"/>
      <c r="EF151" s="593"/>
      <c r="EG151" s="593"/>
      <c r="EH151" s="593"/>
      <c r="EI151" s="593"/>
      <c r="EJ151" s="593"/>
      <c r="EK151" s="593"/>
      <c r="EL151" s="593"/>
      <c r="EM151" s="593"/>
      <c r="EN151" s="593"/>
      <c r="EO151" s="593"/>
      <c r="EP151" s="593"/>
      <c r="EQ151" s="593"/>
      <c r="ER151" s="593"/>
      <c r="ES151" s="593"/>
      <c r="ET151" s="593"/>
      <c r="EU151" s="593"/>
      <c r="EV151" s="593"/>
      <c r="EW151" s="593"/>
      <c r="EX151" s="593"/>
      <c r="EY151" s="593"/>
      <c r="EZ151" s="593"/>
      <c r="FA151" s="593"/>
      <c r="FB151" s="593"/>
      <c r="FC151" s="593"/>
      <c r="FD151" s="593"/>
      <c r="FE151" s="593"/>
      <c r="FF151" s="593"/>
      <c r="FG151" s="593"/>
      <c r="FH151" s="593"/>
      <c r="FI151" s="593"/>
      <c r="FJ151" s="593"/>
      <c r="FK151" s="593"/>
      <c r="FL151" s="593"/>
      <c r="FM151" s="593"/>
      <c r="FN151" s="593"/>
      <c r="FO151" s="593"/>
      <c r="FP151" s="593"/>
      <c r="FQ151" s="593"/>
      <c r="FR151" s="593"/>
      <c r="FS151" s="593"/>
      <c r="FT151" s="593"/>
      <c r="FU151" s="593"/>
      <c r="FV151" s="593"/>
      <c r="FW151" s="593"/>
      <c r="FX151" s="593"/>
      <c r="FY151" s="593"/>
      <c r="FZ151" s="593"/>
      <c r="GA151" s="593"/>
      <c r="GB151" s="593"/>
      <c r="GC151" s="593"/>
      <c r="GD151" s="593"/>
      <c r="GE151" s="593"/>
      <c r="GF151" s="593"/>
      <c r="GG151" s="593"/>
      <c r="GH151" s="593"/>
      <c r="GI151" s="593"/>
      <c r="GJ151" s="593"/>
      <c r="GK151" s="593"/>
      <c r="GL151" s="593"/>
      <c r="GM151" s="593"/>
      <c r="GN151" s="593"/>
      <c r="GO151" s="593"/>
      <c r="GP151" s="593"/>
      <c r="GQ151" s="593"/>
      <c r="GR151" s="593"/>
      <c r="GS151" s="593"/>
      <c r="GT151" s="593"/>
      <c r="GU151" s="593"/>
      <c r="GV151" s="593"/>
      <c r="GW151" s="593"/>
      <c r="GX151" s="593"/>
      <c r="GY151" s="593"/>
      <c r="GZ151" s="593"/>
      <c r="HA151" s="593"/>
      <c r="HB151" s="593"/>
      <c r="HC151" s="593"/>
      <c r="HD151" s="593"/>
      <c r="HE151" s="593"/>
      <c r="HF151" s="593"/>
      <c r="HG151" s="593"/>
      <c r="HH151" s="593"/>
      <c r="HI151" s="593"/>
      <c r="HJ151" s="593"/>
      <c r="HK151" s="593"/>
      <c r="HL151" s="593"/>
      <c r="HM151" s="593"/>
      <c r="HN151" s="593"/>
      <c r="HO151" s="593"/>
      <c r="HP151" s="593"/>
      <c r="HQ151" s="593"/>
      <c r="HR151" s="593"/>
      <c r="HS151" s="593"/>
      <c r="HT151" s="593"/>
      <c r="HU151" s="593"/>
      <c r="HV151" s="593"/>
      <c r="HW151" s="593"/>
      <c r="HX151" s="593"/>
      <c r="HY151" s="593"/>
      <c r="HZ151" s="593"/>
      <c r="IA151" s="593"/>
      <c r="IB151" s="593"/>
      <c r="IC151" s="593"/>
      <c r="ID151" s="593"/>
      <c r="IE151" s="593"/>
      <c r="IF151" s="593"/>
      <c r="IG151" s="593"/>
      <c r="IH151" s="593"/>
      <c r="II151" s="593"/>
      <c r="IJ151" s="593"/>
      <c r="IK151" s="593"/>
      <c r="IL151" s="593"/>
      <c r="IM151" s="593"/>
      <c r="IN151" s="593"/>
      <c r="IO151" s="593"/>
      <c r="IP151" s="593"/>
      <c r="IQ151" s="593"/>
      <c r="IR151" s="593"/>
      <c r="IS151" s="593"/>
      <c r="IT151" s="593"/>
      <c r="IU151" s="593"/>
      <c r="IV151" s="593"/>
    </row>
  </sheetData>
  <sheetProtection/>
  <mergeCells count="7">
    <mergeCell ref="A125:D125"/>
    <mergeCell ref="F1:G1"/>
    <mergeCell ref="B2:E2"/>
    <mergeCell ref="F2:G2"/>
    <mergeCell ref="A3:B3"/>
    <mergeCell ref="F3:G3"/>
    <mergeCell ref="A7:G7"/>
  </mergeCells>
  <printOptions/>
  <pageMargins left="0.7086614173228347" right="0.4330708661417323" top="0.3937007874015748" bottom="0.5511811023622047" header="0.07874015748031496" footer="0.1968503937007874"/>
  <pageSetup firstPageNumber="47" useFirstPageNumber="1" fitToHeight="0" fitToWidth="1" horizontalDpi="1200" verticalDpi="1200" orientation="portrait" paperSize="9" scale="99" r:id="rId2"/>
  <headerFooter alignWithMargins="0">
    <oddFooter>&amp;C&amp;P</oddFooter>
  </headerFooter>
  <rowBreaks count="2" manualBreakCount="2">
    <brk id="38" max="6" man="1"/>
    <brk id="68" max="6" man="1"/>
  </rowBreaks>
  <drawing r:id="rId1"/>
</worksheet>
</file>

<file path=xl/worksheets/sheet28.xml><?xml version="1.0" encoding="utf-8"?>
<worksheet xmlns="http://schemas.openxmlformats.org/spreadsheetml/2006/main" xmlns:r="http://schemas.openxmlformats.org/officeDocument/2006/relationships">
  <sheetPr>
    <tabColor rgb="FF92D050"/>
  </sheetPr>
  <dimension ref="A1:O58"/>
  <sheetViews>
    <sheetView view="pageBreakPreview" zoomScaleSheetLayoutView="100" zoomScalePageLayoutView="0" workbookViewId="0" topLeftCell="A1">
      <selection activeCell="B1960" sqref="B1960"/>
    </sheetView>
  </sheetViews>
  <sheetFormatPr defaultColWidth="9.140625" defaultRowHeight="12.75"/>
  <cols>
    <col min="1" max="1" width="5.7109375" style="859" customWidth="1"/>
    <col min="2" max="2" width="48.00390625" style="870" customWidth="1"/>
    <col min="3" max="3" width="6.421875" style="741" customWidth="1"/>
    <col min="4" max="4" width="5.7109375" style="737" customWidth="1"/>
    <col min="5" max="5" width="9.57421875" style="806" customWidth="1"/>
    <col min="6" max="6" width="2.7109375" style="743" customWidth="1"/>
    <col min="7" max="7" width="12.7109375" style="732" customWidth="1"/>
    <col min="8" max="56" width="7.28125" style="620" customWidth="1"/>
    <col min="57" max="16384" width="9.140625" style="620" customWidth="1"/>
  </cols>
  <sheetData>
    <row r="1" spans="1:7" s="760" customFormat="1" ht="14.25">
      <c r="A1" s="850"/>
      <c r="B1" s="851"/>
      <c r="C1" s="852"/>
      <c r="D1" s="853"/>
      <c r="E1" s="854"/>
      <c r="F1" s="1160"/>
      <c r="G1" s="1161"/>
    </row>
    <row r="2" spans="1:7" s="760" customFormat="1" ht="14.25" customHeight="1">
      <c r="A2" s="855"/>
      <c r="B2" s="1162" t="s">
        <v>950</v>
      </c>
      <c r="C2" s="1162"/>
      <c r="D2" s="1162"/>
      <c r="E2" s="1162"/>
      <c r="F2" s="1144" t="s">
        <v>627</v>
      </c>
      <c r="G2" s="1145"/>
    </row>
    <row r="3" spans="1:7" s="760" customFormat="1" ht="14.25" customHeight="1">
      <c r="A3" s="1163" t="s">
        <v>951</v>
      </c>
      <c r="B3" s="1164"/>
      <c r="C3" s="856"/>
      <c r="D3" s="857"/>
      <c r="E3" s="858"/>
      <c r="F3" s="1148" t="s">
        <v>952</v>
      </c>
      <c r="G3" s="1149"/>
    </row>
    <row r="4" spans="2:7" ht="14.25">
      <c r="B4" s="860"/>
      <c r="G4" s="861"/>
    </row>
    <row r="5" spans="1:7" ht="12.75">
      <c r="A5" s="862" t="s">
        <v>953</v>
      </c>
      <c r="B5" s="863" t="s">
        <v>629</v>
      </c>
      <c r="C5" s="864" t="s">
        <v>954</v>
      </c>
      <c r="D5" s="865" t="s">
        <v>955</v>
      </c>
      <c r="E5" s="866" t="s">
        <v>956</v>
      </c>
      <c r="F5" s="867"/>
      <c r="G5" s="868" t="s">
        <v>957</v>
      </c>
    </row>
    <row r="6" spans="1:7" ht="14.25">
      <c r="A6" s="869"/>
      <c r="F6" s="871"/>
      <c r="G6" s="872"/>
    </row>
    <row r="7" spans="1:11" s="813" customFormat="1" ht="15.75">
      <c r="A7" s="1165" t="s">
        <v>1154</v>
      </c>
      <c r="B7" s="1165"/>
      <c r="C7" s="1165"/>
      <c r="D7" s="1165"/>
      <c r="E7" s="1165"/>
      <c r="F7" s="1165"/>
      <c r="G7" s="1165"/>
      <c r="H7" s="873"/>
      <c r="I7" s="873"/>
      <c r="J7" s="873"/>
      <c r="K7" s="873"/>
    </row>
    <row r="8" spans="1:11" s="813" customFormat="1" ht="15.75">
      <c r="A8" s="874"/>
      <c r="B8" s="874"/>
      <c r="C8" s="874"/>
      <c r="D8" s="874"/>
      <c r="E8" s="874"/>
      <c r="F8" s="874"/>
      <c r="G8" s="874"/>
      <c r="H8" s="873"/>
      <c r="I8" s="873"/>
      <c r="J8" s="873"/>
      <c r="K8" s="873"/>
    </row>
    <row r="9" spans="1:11" s="813" customFormat="1" ht="89.25">
      <c r="A9" s="875" t="s">
        <v>1155</v>
      </c>
      <c r="B9" s="770" t="s">
        <v>1156</v>
      </c>
      <c r="C9" s="874"/>
      <c r="D9" s="874"/>
      <c r="E9" s="874"/>
      <c r="F9" s="874"/>
      <c r="G9" s="874"/>
      <c r="H9" s="873"/>
      <c r="I9" s="873"/>
      <c r="J9" s="873"/>
      <c r="K9" s="873"/>
    </row>
    <row r="10" spans="1:11" s="813" customFormat="1" ht="38.25">
      <c r="A10" s="874"/>
      <c r="B10" s="770" t="s">
        <v>1157</v>
      </c>
      <c r="C10" s="874"/>
      <c r="D10" s="874"/>
      <c r="E10" s="874"/>
      <c r="F10" s="874"/>
      <c r="G10" s="874"/>
      <c r="H10" s="873"/>
      <c r="I10" s="873"/>
      <c r="J10" s="873"/>
      <c r="K10" s="873"/>
    </row>
    <row r="11" spans="1:11" s="813" customFormat="1" ht="71.25" customHeight="1">
      <c r="A11" s="874"/>
      <c r="B11" s="770" t="s">
        <v>1158</v>
      </c>
      <c r="C11" s="874"/>
      <c r="D11" s="874"/>
      <c r="E11" s="874"/>
      <c r="F11" s="874"/>
      <c r="G11" s="874"/>
      <c r="H11" s="873"/>
      <c r="I11" s="873"/>
      <c r="J11" s="873"/>
      <c r="K11" s="873"/>
    </row>
    <row r="12" spans="1:11" s="813" customFormat="1" ht="25.5">
      <c r="A12" s="874"/>
      <c r="B12" s="876" t="s">
        <v>1159</v>
      </c>
      <c r="C12" s="877"/>
      <c r="D12" s="877"/>
      <c r="E12" s="874"/>
      <c r="F12" s="874"/>
      <c r="G12" s="874"/>
      <c r="H12" s="873"/>
      <c r="I12" s="873"/>
      <c r="J12" s="873"/>
      <c r="K12" s="873"/>
    </row>
    <row r="13" spans="1:11" s="813" customFormat="1" ht="15.75">
      <c r="A13" s="874"/>
      <c r="B13" s="770" t="s">
        <v>1160</v>
      </c>
      <c r="C13" s="877"/>
      <c r="D13" s="877"/>
      <c r="E13" s="874"/>
      <c r="F13" s="874"/>
      <c r="G13" s="874"/>
      <c r="H13" s="873"/>
      <c r="I13" s="873"/>
      <c r="J13" s="873"/>
      <c r="K13" s="873"/>
    </row>
    <row r="14" spans="1:11" s="813" customFormat="1" ht="15.75">
      <c r="A14" s="874"/>
      <c r="B14" s="770" t="s">
        <v>1161</v>
      </c>
      <c r="C14" s="877"/>
      <c r="D14" s="877"/>
      <c r="E14" s="874"/>
      <c r="F14" s="874"/>
      <c r="G14" s="874"/>
      <c r="H14" s="873"/>
      <c r="I14" s="873"/>
      <c r="J14" s="873"/>
      <c r="K14" s="873"/>
    </row>
    <row r="15" spans="1:11" s="813" customFormat="1" ht="15.75">
      <c r="A15" s="874"/>
      <c r="B15" s="770" t="s">
        <v>1162</v>
      </c>
      <c r="C15" s="877"/>
      <c r="D15" s="877"/>
      <c r="E15" s="874"/>
      <c r="F15" s="874"/>
      <c r="G15" s="874"/>
      <c r="H15" s="873"/>
      <c r="I15" s="873"/>
      <c r="J15" s="873"/>
      <c r="K15" s="873"/>
    </row>
    <row r="16" spans="1:11" s="813" customFormat="1" ht="15.75">
      <c r="A16" s="874"/>
      <c r="B16" s="770" t="s">
        <v>1163</v>
      </c>
      <c r="C16" s="877"/>
      <c r="D16" s="877"/>
      <c r="E16" s="874"/>
      <c r="F16" s="874"/>
      <c r="G16" s="874"/>
      <c r="H16" s="873"/>
      <c r="I16" s="873"/>
      <c r="J16" s="873"/>
      <c r="K16" s="873"/>
    </row>
    <row r="17" spans="1:11" s="813" customFormat="1" ht="15.75">
      <c r="A17" s="874"/>
      <c r="B17" s="770" t="s">
        <v>1164</v>
      </c>
      <c r="C17" s="877"/>
      <c r="D17" s="877"/>
      <c r="E17" s="874"/>
      <c r="F17" s="874"/>
      <c r="G17" s="874"/>
      <c r="H17" s="873"/>
      <c r="I17" s="873"/>
      <c r="J17" s="873"/>
      <c r="K17" s="873"/>
    </row>
    <row r="18" spans="1:11" s="813" customFormat="1" ht="25.5">
      <c r="A18" s="874"/>
      <c r="B18" s="770" t="s">
        <v>1165</v>
      </c>
      <c r="C18" s="877"/>
      <c r="D18" s="877"/>
      <c r="E18" s="874"/>
      <c r="F18" s="874"/>
      <c r="G18" s="874"/>
      <c r="H18" s="873"/>
      <c r="I18" s="873"/>
      <c r="J18" s="873"/>
      <c r="K18" s="873"/>
    </row>
    <row r="19" spans="1:11" s="813" customFormat="1" ht="25.5">
      <c r="A19" s="874"/>
      <c r="B19" s="770" t="s">
        <v>1166</v>
      </c>
      <c r="C19" s="877"/>
      <c r="D19" s="877"/>
      <c r="E19" s="874"/>
      <c r="F19" s="874"/>
      <c r="G19" s="874"/>
      <c r="H19" s="873"/>
      <c r="I19" s="873"/>
      <c r="J19" s="873"/>
      <c r="K19" s="873"/>
    </row>
    <row r="20" spans="1:11" s="813" customFormat="1" ht="15.75">
      <c r="A20" s="874"/>
      <c r="B20" s="770" t="s">
        <v>1167</v>
      </c>
      <c r="C20" s="877"/>
      <c r="D20" s="877"/>
      <c r="E20" s="874"/>
      <c r="F20" s="874"/>
      <c r="G20" s="874"/>
      <c r="H20" s="873"/>
      <c r="I20" s="873"/>
      <c r="J20" s="873"/>
      <c r="K20" s="873"/>
    </row>
    <row r="21" spans="1:11" s="813" customFormat="1" ht="15.75">
      <c r="A21" s="874"/>
      <c r="B21" s="770" t="s">
        <v>1168</v>
      </c>
      <c r="C21" s="877"/>
      <c r="D21" s="877"/>
      <c r="E21" s="874"/>
      <c r="F21" s="874"/>
      <c r="G21" s="874"/>
      <c r="H21" s="873"/>
      <c r="I21" s="873"/>
      <c r="J21" s="873"/>
      <c r="K21" s="873"/>
    </row>
    <row r="22" spans="1:11" s="813" customFormat="1" ht="15.75">
      <c r="A22" s="874"/>
      <c r="B22" s="770" t="s">
        <v>1169</v>
      </c>
      <c r="C22" s="877"/>
      <c r="D22" s="877"/>
      <c r="E22" s="874"/>
      <c r="F22" s="874"/>
      <c r="G22" s="874"/>
      <c r="H22" s="873"/>
      <c r="I22" s="873"/>
      <c r="J22" s="873"/>
      <c r="K22" s="873"/>
    </row>
    <row r="23" spans="1:11" s="813" customFormat="1" ht="15.75">
      <c r="A23" s="874"/>
      <c r="B23" s="770" t="s">
        <v>1170</v>
      </c>
      <c r="C23" s="877"/>
      <c r="D23" s="877"/>
      <c r="E23" s="874"/>
      <c r="F23" s="874"/>
      <c r="G23" s="874"/>
      <c r="H23" s="873"/>
      <c r="I23" s="873"/>
      <c r="J23" s="873"/>
      <c r="K23" s="873"/>
    </row>
    <row r="24" spans="1:11" s="813" customFormat="1" ht="25.5">
      <c r="A24" s="874"/>
      <c r="B24" s="770" t="s">
        <v>1171</v>
      </c>
      <c r="C24" s="878" t="s">
        <v>74</v>
      </c>
      <c r="D24" s="879">
        <v>1</v>
      </c>
      <c r="E24" s="874"/>
      <c r="F24" s="874"/>
      <c r="G24" s="874"/>
      <c r="H24" s="873"/>
      <c r="I24" s="873"/>
      <c r="J24" s="873"/>
      <c r="K24" s="873"/>
    </row>
    <row r="25" spans="1:6" ht="14.25">
      <c r="A25" s="808"/>
      <c r="B25" s="808"/>
      <c r="C25" s="820"/>
      <c r="D25" s="820"/>
      <c r="F25" s="807"/>
    </row>
    <row r="26" spans="1:4" ht="89.25">
      <c r="A26" s="875" t="s">
        <v>1172</v>
      </c>
      <c r="B26" s="763" t="s">
        <v>1173</v>
      </c>
      <c r="C26" s="820"/>
      <c r="D26" s="820"/>
    </row>
    <row r="27" spans="1:4" ht="14.25">
      <c r="A27" s="875"/>
      <c r="B27" s="763" t="s">
        <v>1174</v>
      </c>
      <c r="C27" s="820" t="s">
        <v>23</v>
      </c>
      <c r="D27" s="820">
        <v>6</v>
      </c>
    </row>
    <row r="28" spans="1:4" ht="14.25">
      <c r="A28" s="875"/>
      <c r="B28" s="827" t="s">
        <v>1175</v>
      </c>
      <c r="C28" s="820"/>
      <c r="D28" s="820"/>
    </row>
    <row r="29" spans="1:4" ht="14.25">
      <c r="A29" s="875"/>
      <c r="B29" s="827"/>
      <c r="C29" s="820"/>
      <c r="D29" s="820"/>
    </row>
    <row r="30" spans="1:4" ht="38.25">
      <c r="A30" s="880" t="s">
        <v>1176</v>
      </c>
      <c r="B30" s="827" t="s">
        <v>1177</v>
      </c>
      <c r="C30" s="820"/>
      <c r="D30" s="820"/>
    </row>
    <row r="31" spans="1:4" ht="14.25">
      <c r="A31" s="875"/>
      <c r="B31" s="763" t="s">
        <v>1174</v>
      </c>
      <c r="C31" s="820" t="s">
        <v>23</v>
      </c>
      <c r="D31" s="820">
        <v>2</v>
      </c>
    </row>
    <row r="32" spans="1:4" ht="14.25">
      <c r="A32" s="875"/>
      <c r="B32" s="827" t="s">
        <v>1175</v>
      </c>
      <c r="C32" s="820"/>
      <c r="D32" s="820"/>
    </row>
    <row r="33" spans="1:4" ht="14.25">
      <c r="A33" s="881"/>
      <c r="B33" s="763"/>
      <c r="C33" s="820"/>
      <c r="D33" s="820"/>
    </row>
    <row r="34" spans="1:4" ht="25.5">
      <c r="A34" s="880" t="s">
        <v>1178</v>
      </c>
      <c r="B34" s="827" t="s">
        <v>1179</v>
      </c>
      <c r="C34" s="820"/>
      <c r="D34" s="820"/>
    </row>
    <row r="35" spans="1:4" ht="14.25">
      <c r="A35" s="881"/>
      <c r="B35" s="882" t="s">
        <v>1180</v>
      </c>
      <c r="C35" s="820" t="s">
        <v>23</v>
      </c>
      <c r="D35" s="820">
        <v>10</v>
      </c>
    </row>
    <row r="36" spans="1:4" ht="14.25">
      <c r="A36" s="883"/>
      <c r="B36" s="827" t="s">
        <v>1175</v>
      </c>
      <c r="C36" s="820"/>
      <c r="D36" s="820"/>
    </row>
    <row r="37" spans="1:4" ht="14.25">
      <c r="A37" s="883"/>
      <c r="B37" s="827"/>
      <c r="C37" s="820"/>
      <c r="D37" s="820"/>
    </row>
    <row r="38" spans="1:6" ht="28.5" customHeight="1">
      <c r="A38" s="884" t="s">
        <v>1181</v>
      </c>
      <c r="B38" s="885" t="s">
        <v>1182</v>
      </c>
      <c r="C38" s="886"/>
      <c r="D38" s="887"/>
      <c r="F38" s="888"/>
    </row>
    <row r="39" spans="1:6" ht="14.25">
      <c r="A39" s="889"/>
      <c r="B39" s="890"/>
      <c r="C39" s="891" t="s">
        <v>151</v>
      </c>
      <c r="D39" s="892">
        <v>1</v>
      </c>
      <c r="F39" s="888"/>
    </row>
    <row r="40" spans="1:4" ht="14.25">
      <c r="A40" s="883"/>
      <c r="B40" s="827"/>
      <c r="C40" s="820"/>
      <c r="D40" s="820"/>
    </row>
    <row r="41" spans="1:15" s="813" customFormat="1" ht="53.25" customHeight="1">
      <c r="A41" s="740" t="s">
        <v>1183</v>
      </c>
      <c r="B41" s="808" t="s">
        <v>1138</v>
      </c>
      <c r="C41" s="809"/>
      <c r="D41" s="737"/>
      <c r="E41" s="806"/>
      <c r="F41" s="742"/>
      <c r="G41" s="810"/>
      <c r="H41" s="811"/>
      <c r="I41" s="812"/>
      <c r="J41" s="811"/>
      <c r="K41" s="811"/>
      <c r="L41" s="811"/>
      <c r="M41" s="811"/>
      <c r="N41" s="811"/>
      <c r="O41" s="811"/>
    </row>
    <row r="42" spans="1:15" s="813" customFormat="1" ht="15">
      <c r="A42" s="740"/>
      <c r="B42" s="808"/>
      <c r="C42" s="741" t="s">
        <v>151</v>
      </c>
      <c r="D42" s="741">
        <v>1</v>
      </c>
      <c r="E42" s="806"/>
      <c r="F42" s="742"/>
      <c r="G42" s="814"/>
      <c r="H42" s="811"/>
      <c r="I42" s="812"/>
      <c r="J42" s="811"/>
      <c r="K42" s="811"/>
      <c r="L42" s="811"/>
      <c r="M42" s="811"/>
      <c r="N42" s="811"/>
      <c r="O42" s="811"/>
    </row>
    <row r="43" spans="1:15" s="813" customFormat="1" ht="15">
      <c r="A43" s="740"/>
      <c r="B43" s="808"/>
      <c r="C43" s="741"/>
      <c r="D43" s="741"/>
      <c r="E43" s="806"/>
      <c r="F43" s="742"/>
      <c r="G43" s="814"/>
      <c r="H43" s="811"/>
      <c r="I43" s="812"/>
      <c r="J43" s="811"/>
      <c r="K43" s="811"/>
      <c r="L43" s="811"/>
      <c r="M43" s="811"/>
      <c r="N43" s="811"/>
      <c r="O43" s="811"/>
    </row>
    <row r="44" spans="1:8" s="605" customFormat="1" ht="77.25" customHeight="1">
      <c r="A44" s="893" t="s">
        <v>1184</v>
      </c>
      <c r="B44" s="612" t="s">
        <v>1185</v>
      </c>
      <c r="C44" s="600"/>
      <c r="D44" s="894"/>
      <c r="E44" s="895"/>
      <c r="F44" s="612"/>
      <c r="G44" s="896"/>
      <c r="H44" s="897"/>
    </row>
    <row r="45" spans="1:8" s="605" customFormat="1" ht="14.25">
      <c r="A45" s="893"/>
      <c r="B45" s="612"/>
      <c r="C45" s="898" t="s">
        <v>1035</v>
      </c>
      <c r="D45" s="894">
        <v>1</v>
      </c>
      <c r="E45" s="602"/>
      <c r="F45" s="612"/>
      <c r="G45" s="896"/>
      <c r="H45" s="897"/>
    </row>
    <row r="46" spans="1:8" s="605" customFormat="1" ht="14.25">
      <c r="A46" s="893"/>
      <c r="B46" s="612"/>
      <c r="C46" s="898"/>
      <c r="D46" s="894"/>
      <c r="E46" s="602"/>
      <c r="F46" s="612"/>
      <c r="G46" s="896"/>
      <c r="H46" s="897"/>
    </row>
    <row r="47" spans="1:6" ht="65.25" customHeight="1">
      <c r="A47" s="598" t="s">
        <v>1186</v>
      </c>
      <c r="B47" s="612" t="s">
        <v>1054</v>
      </c>
      <c r="C47" s="821"/>
      <c r="D47" s="822"/>
      <c r="F47" s="888"/>
    </row>
    <row r="48" spans="1:6" ht="14.25">
      <c r="A48" s="598"/>
      <c r="B48" s="612" t="s">
        <v>1187</v>
      </c>
      <c r="C48" s="821" t="s">
        <v>151</v>
      </c>
      <c r="D48" s="822">
        <v>1</v>
      </c>
      <c r="F48" s="888"/>
    </row>
    <row r="49" spans="1:6" ht="14.25">
      <c r="A49" s="598"/>
      <c r="B49" s="748"/>
      <c r="C49" s="821"/>
      <c r="D49" s="822"/>
      <c r="F49" s="888"/>
    </row>
    <row r="50" spans="1:7" ht="15.75">
      <c r="A50" s="1158" t="s">
        <v>1188</v>
      </c>
      <c r="B50" s="1159"/>
      <c r="C50" s="1159"/>
      <c r="D50" s="1159"/>
      <c r="E50" s="899" t="s">
        <v>1056</v>
      </c>
      <c r="F50" s="900"/>
      <c r="G50" s="901">
        <f>SUM(G25:G49)</f>
        <v>0</v>
      </c>
    </row>
    <row r="51" spans="1:7" ht="14.25">
      <c r="A51" s="703"/>
      <c r="B51" s="902"/>
      <c r="C51" s="821"/>
      <c r="D51" s="822"/>
      <c r="E51" s="602"/>
      <c r="F51" s="888"/>
      <c r="G51" s="707"/>
    </row>
    <row r="52" spans="1:7" ht="14.25">
      <c r="A52" s="893" t="s">
        <v>1189</v>
      </c>
      <c r="B52" s="903"/>
      <c r="C52" s="904"/>
      <c r="D52" s="904"/>
      <c r="E52" s="602"/>
      <c r="F52" s="888"/>
      <c r="G52" s="707"/>
    </row>
    <row r="54" spans="2:4" ht="14.25">
      <c r="B54" s="859"/>
      <c r="C54" s="859"/>
      <c r="D54" s="859"/>
    </row>
    <row r="56" spans="1:4" ht="14.25">
      <c r="A56" s="905"/>
      <c r="B56" s="906"/>
      <c r="C56" s="907"/>
      <c r="D56" s="907"/>
    </row>
    <row r="58" ht="14.25">
      <c r="B58" s="763"/>
    </row>
  </sheetData>
  <sheetProtection/>
  <mergeCells count="7">
    <mergeCell ref="A50:D50"/>
    <mergeCell ref="F1:G1"/>
    <mergeCell ref="B2:E2"/>
    <mergeCell ref="F2:G2"/>
    <mergeCell ref="A3:B3"/>
    <mergeCell ref="F3:G3"/>
    <mergeCell ref="A7:G7"/>
  </mergeCells>
  <printOptions/>
  <pageMargins left="0.7086614173228347" right="0.4330708661417323" top="0.3937007874015748" bottom="0.5511811023622047" header="0.07874015748031496" footer="0.07874015748031496"/>
  <pageSetup firstPageNumber="52" useFirstPageNumber="1" horizontalDpi="600" verticalDpi="600" orientation="portrait" paperSize="9" scale="98" r:id="rId2"/>
  <headerFooter alignWithMargins="0">
    <oddFooter>&amp;C_______________________________________________________________________________________
- &amp;P -</oddFooter>
  </headerFooter>
  <rowBreaks count="1" manualBreakCount="1">
    <brk id="33" max="6" man="1"/>
  </rowBreaks>
  <drawing r:id="rId1"/>
</worksheet>
</file>

<file path=xl/worksheets/sheet29.xml><?xml version="1.0" encoding="utf-8"?>
<worksheet xmlns="http://schemas.openxmlformats.org/spreadsheetml/2006/main" xmlns:r="http://schemas.openxmlformats.org/officeDocument/2006/relationships">
  <sheetPr>
    <tabColor theme="5" tint="-0.24997000396251678"/>
  </sheetPr>
  <dimension ref="A1:O68"/>
  <sheetViews>
    <sheetView view="pageBreakPreview" zoomScaleSheetLayoutView="100" zoomScalePageLayoutView="0" workbookViewId="0" topLeftCell="A1">
      <selection activeCell="B1960" sqref="B1960"/>
    </sheetView>
  </sheetViews>
  <sheetFormatPr defaultColWidth="9.140625" defaultRowHeight="12.75"/>
  <cols>
    <col min="1" max="1" width="5.7109375" style="859" customWidth="1"/>
    <col min="2" max="2" width="45.7109375" style="870" customWidth="1"/>
    <col min="3" max="3" width="4.7109375" style="666" customWidth="1"/>
    <col min="4" max="4" width="5.7109375" style="818" customWidth="1"/>
    <col min="5" max="5" width="12.7109375" style="806" customWidth="1"/>
    <col min="6" max="6" width="2.7109375" style="743" customWidth="1"/>
    <col min="7" max="7" width="12.7109375" style="732" customWidth="1"/>
    <col min="8" max="56" width="7.28125" style="620" customWidth="1"/>
    <col min="57" max="16384" width="9.140625" style="620" customWidth="1"/>
  </cols>
  <sheetData>
    <row r="1" spans="1:7" s="760" customFormat="1" ht="14.25">
      <c r="A1" s="850"/>
      <c r="B1" s="851"/>
      <c r="C1" s="908"/>
      <c r="D1" s="909"/>
      <c r="E1" s="854"/>
      <c r="F1" s="1160"/>
      <c r="G1" s="1161"/>
    </row>
    <row r="2" spans="1:7" s="760" customFormat="1" ht="14.25" customHeight="1">
      <c r="A2" s="855"/>
      <c r="B2" s="1162" t="s">
        <v>950</v>
      </c>
      <c r="C2" s="1162"/>
      <c r="D2" s="1162"/>
      <c r="E2" s="1162"/>
      <c r="F2" s="1144" t="s">
        <v>627</v>
      </c>
      <c r="G2" s="1145"/>
    </row>
    <row r="3" spans="1:7" s="760" customFormat="1" ht="14.25" customHeight="1">
      <c r="A3" s="1163" t="s">
        <v>951</v>
      </c>
      <c r="B3" s="1164"/>
      <c r="C3" s="910"/>
      <c r="D3" s="911"/>
      <c r="E3" s="858"/>
      <c r="F3" s="1148" t="s">
        <v>952</v>
      </c>
      <c r="G3" s="1149"/>
    </row>
    <row r="4" spans="2:7" ht="14.25">
      <c r="B4" s="860"/>
      <c r="G4" s="861"/>
    </row>
    <row r="5" spans="1:7" ht="12.75">
      <c r="A5" s="862" t="s">
        <v>953</v>
      </c>
      <c r="B5" s="863" t="s">
        <v>629</v>
      </c>
      <c r="C5" s="912" t="s">
        <v>954</v>
      </c>
      <c r="D5" s="913" t="s">
        <v>955</v>
      </c>
      <c r="E5" s="866" t="s">
        <v>956</v>
      </c>
      <c r="F5" s="867"/>
      <c r="G5" s="868" t="s">
        <v>957</v>
      </c>
    </row>
    <row r="6" spans="1:7" ht="14.25">
      <c r="A6" s="869"/>
      <c r="F6" s="871"/>
      <c r="G6" s="872"/>
    </row>
    <row r="7" spans="1:11" ht="15.75">
      <c r="A7" s="1165" t="s">
        <v>1190</v>
      </c>
      <c r="B7" s="1165"/>
      <c r="C7" s="1165"/>
      <c r="D7" s="1165"/>
      <c r="E7" s="1165"/>
      <c r="F7" s="1165"/>
      <c r="G7" s="1165"/>
      <c r="H7" s="914"/>
      <c r="I7" s="914"/>
      <c r="J7" s="914"/>
      <c r="K7" s="914"/>
    </row>
    <row r="8" spans="1:11" ht="15.75">
      <c r="A8" s="874"/>
      <c r="B8" s="874"/>
      <c r="C8" s="874"/>
      <c r="D8" s="874"/>
      <c r="E8" s="915"/>
      <c r="F8" s="874"/>
      <c r="G8" s="874"/>
      <c r="H8" s="914"/>
      <c r="I8" s="914"/>
      <c r="J8" s="914"/>
      <c r="K8" s="914"/>
    </row>
    <row r="9" spans="1:8" s="633" customFormat="1" ht="76.5">
      <c r="A9" s="916" t="s">
        <v>1191</v>
      </c>
      <c r="B9" s="782" t="s">
        <v>1192</v>
      </c>
      <c r="C9" s="917"/>
      <c r="D9" s="918"/>
      <c r="E9" s="806"/>
      <c r="F9" s="743"/>
      <c r="G9" s="732"/>
      <c r="H9" s="648"/>
    </row>
    <row r="10" spans="1:8" s="633" customFormat="1" ht="14.25">
      <c r="A10" s="916"/>
      <c r="B10" s="919" t="s">
        <v>1193</v>
      </c>
      <c r="C10" s="920" t="s">
        <v>23</v>
      </c>
      <c r="D10" s="741">
        <v>12</v>
      </c>
      <c r="E10" s="806"/>
      <c r="F10" s="743"/>
      <c r="G10" s="732"/>
      <c r="H10" s="648"/>
    </row>
    <row r="11" spans="1:8" s="633" customFormat="1" ht="14.25">
      <c r="A11" s="859"/>
      <c r="B11" s="921"/>
      <c r="C11" s="666"/>
      <c r="D11" s="818"/>
      <c r="E11" s="806"/>
      <c r="F11" s="743"/>
      <c r="G11" s="732"/>
      <c r="H11" s="648"/>
    </row>
    <row r="12" spans="1:8" s="633" customFormat="1" ht="90.75" customHeight="1">
      <c r="A12" s="922" t="s">
        <v>1194</v>
      </c>
      <c r="B12" s="801" t="s">
        <v>1195</v>
      </c>
      <c r="C12" s="769"/>
      <c r="D12" s="795"/>
      <c r="E12" s="806"/>
      <c r="F12" s="743"/>
      <c r="G12" s="732"/>
      <c r="H12" s="648"/>
    </row>
    <row r="13" spans="1:8" s="633" customFormat="1" ht="14.25">
      <c r="A13" s="922"/>
      <c r="B13" s="768" t="s">
        <v>1196</v>
      </c>
      <c r="C13" s="769"/>
      <c r="D13" s="795"/>
      <c r="E13" s="806"/>
      <c r="F13" s="743"/>
      <c r="G13" s="732"/>
      <c r="H13" s="648"/>
    </row>
    <row r="14" spans="1:8" s="633" customFormat="1" ht="14.25">
      <c r="A14" s="923"/>
      <c r="B14" s="924" t="s">
        <v>1193</v>
      </c>
      <c r="C14" s="925" t="s">
        <v>6</v>
      </c>
      <c r="D14" s="926">
        <v>2</v>
      </c>
      <c r="E14" s="806"/>
      <c r="F14" s="743"/>
      <c r="G14" s="732"/>
      <c r="H14" s="648"/>
    </row>
    <row r="15" spans="1:8" s="633" customFormat="1" ht="15" customHeight="1">
      <c r="A15" s="880"/>
      <c r="B15" s="808"/>
      <c r="C15" s="666"/>
      <c r="D15" s="808"/>
      <c r="E15" s="871"/>
      <c r="F15" s="808"/>
      <c r="G15" s="732"/>
      <c r="H15" s="648"/>
    </row>
    <row r="16" spans="1:8" ht="67.5" customHeight="1">
      <c r="A16" s="859" t="s">
        <v>1197</v>
      </c>
      <c r="B16" s="763" t="s">
        <v>1198</v>
      </c>
      <c r="C16" s="927"/>
      <c r="D16" s="928"/>
      <c r="F16" s="808"/>
      <c r="H16" s="744"/>
    </row>
    <row r="17" spans="2:8" ht="25.5">
      <c r="B17" s="929" t="s">
        <v>1199</v>
      </c>
      <c r="C17" s="927"/>
      <c r="D17" s="928"/>
      <c r="F17" s="808"/>
      <c r="H17" s="744"/>
    </row>
    <row r="18" spans="1:8" s="813" customFormat="1" ht="15" customHeight="1">
      <c r="A18" s="859"/>
      <c r="B18" s="930" t="s">
        <v>1200</v>
      </c>
      <c r="C18" s="931"/>
      <c r="D18" s="932"/>
      <c r="E18" s="811"/>
      <c r="F18" s="807"/>
      <c r="G18" s="732"/>
      <c r="H18" s="825"/>
    </row>
    <row r="19" spans="1:8" s="813" customFormat="1" ht="14.25">
      <c r="A19" s="859"/>
      <c r="B19" s="619" t="s">
        <v>1201</v>
      </c>
      <c r="C19" s="931"/>
      <c r="D19" s="932"/>
      <c r="E19" s="811"/>
      <c r="F19" s="807"/>
      <c r="G19" s="732"/>
      <c r="H19" s="825"/>
    </row>
    <row r="20" spans="2:8" ht="14.25">
      <c r="B20" s="930" t="s">
        <v>1202</v>
      </c>
      <c r="C20" s="931"/>
      <c r="D20" s="932"/>
      <c r="F20" s="808"/>
      <c r="H20" s="744"/>
    </row>
    <row r="21" spans="2:8" ht="14.25">
      <c r="B21" s="930" t="s">
        <v>1203</v>
      </c>
      <c r="C21" s="933"/>
      <c r="D21" s="933"/>
      <c r="F21" s="934"/>
      <c r="H21" s="744"/>
    </row>
    <row r="22" spans="1:8" ht="14.25">
      <c r="A22" s="935"/>
      <c r="B22" s="936"/>
      <c r="C22" s="937" t="s">
        <v>1070</v>
      </c>
      <c r="D22" s="932">
        <v>1</v>
      </c>
      <c r="H22" s="744"/>
    </row>
    <row r="23" spans="1:8" ht="14.25">
      <c r="A23" s="935"/>
      <c r="B23" s="936"/>
      <c r="C23" s="937"/>
      <c r="D23" s="932"/>
      <c r="H23" s="744"/>
    </row>
    <row r="24" spans="1:8" ht="40.5">
      <c r="A24" s="859" t="s">
        <v>1204</v>
      </c>
      <c r="B24" s="938" t="s">
        <v>1205</v>
      </c>
      <c r="C24" s="931"/>
      <c r="D24" s="931"/>
      <c r="E24" s="740"/>
      <c r="F24" s="859"/>
      <c r="H24" s="744"/>
    </row>
    <row r="25" spans="2:8" ht="14.25">
      <c r="B25" s="817"/>
      <c r="C25" s="931" t="s">
        <v>23</v>
      </c>
      <c r="D25" s="932">
        <v>1</v>
      </c>
      <c r="H25" s="744"/>
    </row>
    <row r="26" spans="2:8" ht="14.25">
      <c r="B26" s="817"/>
      <c r="C26" s="931"/>
      <c r="D26" s="932"/>
      <c r="H26" s="744"/>
    </row>
    <row r="27" spans="1:8" ht="29.25" customHeight="1">
      <c r="A27" s="859" t="s">
        <v>1206</v>
      </c>
      <c r="B27" s="763" t="s">
        <v>1207</v>
      </c>
      <c r="C27" s="939"/>
      <c r="D27" s="940"/>
      <c r="F27" s="934"/>
      <c r="H27" s="744"/>
    </row>
    <row r="28" spans="2:4" ht="14.25">
      <c r="B28" s="941" t="s">
        <v>1208</v>
      </c>
      <c r="C28" s="939" t="s">
        <v>23</v>
      </c>
      <c r="D28" s="942">
        <v>12</v>
      </c>
    </row>
    <row r="29" spans="2:4" ht="14.25">
      <c r="B29" s="941"/>
      <c r="C29" s="939"/>
      <c r="D29" s="942"/>
    </row>
    <row r="30" spans="1:4" ht="25.5">
      <c r="A30" s="893" t="s">
        <v>1209</v>
      </c>
      <c r="B30" s="943" t="s">
        <v>1210</v>
      </c>
      <c r="C30" s="944"/>
      <c r="D30" s="937"/>
    </row>
    <row r="31" spans="1:4" ht="14.25">
      <c r="A31" s="893"/>
      <c r="B31" s="945" t="s">
        <v>1196</v>
      </c>
      <c r="C31" s="944"/>
      <c r="D31" s="937"/>
    </row>
    <row r="32" spans="1:4" ht="14.25">
      <c r="A32" s="893"/>
      <c r="B32" s="946" t="s">
        <v>1208</v>
      </c>
      <c r="C32" s="947" t="s">
        <v>6</v>
      </c>
      <c r="D32" s="937">
        <v>1</v>
      </c>
    </row>
    <row r="33" spans="1:4" ht="14.25">
      <c r="A33" s="893"/>
      <c r="B33" s="946"/>
      <c r="C33" s="947"/>
      <c r="D33" s="937"/>
    </row>
    <row r="34" spans="1:4" ht="38.25">
      <c r="A34" s="948" t="s">
        <v>1211</v>
      </c>
      <c r="B34" s="949" t="s">
        <v>1212</v>
      </c>
      <c r="C34" s="950"/>
      <c r="D34" s="949"/>
    </row>
    <row r="35" spans="1:4" ht="14.25">
      <c r="A35" s="951"/>
      <c r="B35" s="952" t="s">
        <v>1193</v>
      </c>
      <c r="C35" s="931" t="s">
        <v>6</v>
      </c>
      <c r="D35" s="932">
        <v>1</v>
      </c>
    </row>
    <row r="36" spans="1:4" ht="14.25">
      <c r="A36" s="951"/>
      <c r="B36" s="952" t="s">
        <v>1208</v>
      </c>
      <c r="C36" s="931" t="s">
        <v>6</v>
      </c>
      <c r="D36" s="932">
        <v>1</v>
      </c>
    </row>
    <row r="37" spans="2:4" ht="14.25">
      <c r="B37" s="941"/>
      <c r="C37" s="939"/>
      <c r="D37" s="942"/>
    </row>
    <row r="38" spans="1:4" ht="38.25">
      <c r="A38" s="948" t="s">
        <v>1213</v>
      </c>
      <c r="B38" s="953" t="s">
        <v>1214</v>
      </c>
      <c r="C38" s="954"/>
      <c r="D38" s="955"/>
    </row>
    <row r="39" spans="1:4" ht="14.25">
      <c r="A39" s="951"/>
      <c r="B39" s="952" t="s">
        <v>1208</v>
      </c>
      <c r="C39" s="931" t="s">
        <v>6</v>
      </c>
      <c r="D39" s="932">
        <v>1</v>
      </c>
    </row>
    <row r="40" spans="2:4" ht="14.25">
      <c r="B40" s="941"/>
      <c r="C40" s="939"/>
      <c r="D40" s="942"/>
    </row>
    <row r="41" spans="1:4" ht="25.5">
      <c r="A41" s="859" t="s">
        <v>1215</v>
      </c>
      <c r="B41" s="956" t="s">
        <v>1216</v>
      </c>
      <c r="C41" s="931"/>
      <c r="D41" s="957"/>
    </row>
    <row r="42" spans="2:4" ht="25.5">
      <c r="B42" s="958" t="s">
        <v>1217</v>
      </c>
      <c r="C42" s="959"/>
      <c r="D42" s="959"/>
    </row>
    <row r="43" spans="1:4" ht="14.25">
      <c r="A43" s="960"/>
      <c r="B43" s="876"/>
      <c r="C43" s="931" t="s">
        <v>6</v>
      </c>
      <c r="D43" s="957">
        <v>1</v>
      </c>
    </row>
    <row r="44" spans="1:4" ht="51">
      <c r="A44" s="960"/>
      <c r="B44" s="961" t="s">
        <v>1218</v>
      </c>
      <c r="C44" s="931"/>
      <c r="D44" s="957"/>
    </row>
    <row r="45" spans="1:4" ht="14.25">
      <c r="A45" s="960"/>
      <c r="B45" s="876"/>
      <c r="C45" s="931"/>
      <c r="D45" s="957"/>
    </row>
    <row r="46" spans="1:4" ht="38.25">
      <c r="A46" s="859" t="s">
        <v>1219</v>
      </c>
      <c r="B46" s="808" t="s">
        <v>1220</v>
      </c>
      <c r="D46" s="756"/>
    </row>
    <row r="47" spans="2:4" ht="14.25">
      <c r="B47" s="808"/>
      <c r="C47" s="666" t="s">
        <v>151</v>
      </c>
      <c r="D47" s="756">
        <v>1</v>
      </c>
    </row>
    <row r="48" spans="2:4" ht="14.25">
      <c r="B48" s="921"/>
      <c r="D48" s="756"/>
    </row>
    <row r="49" spans="1:15" s="813" customFormat="1" ht="53.25" customHeight="1">
      <c r="A49" s="762" t="s">
        <v>1221</v>
      </c>
      <c r="B49" s="962" t="s">
        <v>1138</v>
      </c>
      <c r="C49" s="963"/>
      <c r="D49" s="964"/>
      <c r="E49" s="811"/>
      <c r="F49" s="807"/>
      <c r="G49" s="732"/>
      <c r="H49" s="811"/>
      <c r="I49" s="811"/>
      <c r="J49" s="811"/>
      <c r="K49" s="811"/>
      <c r="L49" s="811"/>
      <c r="M49" s="811"/>
      <c r="N49" s="811"/>
      <c r="O49" s="811"/>
    </row>
    <row r="50" spans="1:15" s="813" customFormat="1" ht="14.25">
      <c r="A50" s="762"/>
      <c r="B50" s="803"/>
      <c r="C50" s="965" t="s">
        <v>151</v>
      </c>
      <c r="D50" s="741">
        <v>1</v>
      </c>
      <c r="E50" s="811"/>
      <c r="F50" s="807"/>
      <c r="G50" s="732"/>
      <c r="H50" s="811"/>
      <c r="I50" s="811"/>
      <c r="J50" s="811"/>
      <c r="K50" s="811"/>
      <c r="L50" s="811"/>
      <c r="M50" s="811"/>
      <c r="N50" s="811"/>
      <c r="O50" s="811"/>
    </row>
    <row r="51" spans="1:15" s="813" customFormat="1" ht="14.25">
      <c r="A51" s="762"/>
      <c r="B51" s="803"/>
      <c r="C51" s="965"/>
      <c r="D51" s="741"/>
      <c r="E51" s="811"/>
      <c r="F51" s="807"/>
      <c r="G51" s="732"/>
      <c r="H51" s="811"/>
      <c r="I51" s="811"/>
      <c r="J51" s="811"/>
      <c r="K51" s="811"/>
      <c r="L51" s="811"/>
      <c r="M51" s="811"/>
      <c r="N51" s="811"/>
      <c r="O51" s="811"/>
    </row>
    <row r="52" spans="1:15" s="813" customFormat="1" ht="63.75">
      <c r="A52" s="966" t="s">
        <v>1222</v>
      </c>
      <c r="B52" s="967" t="s">
        <v>1223</v>
      </c>
      <c r="C52" s="968"/>
      <c r="D52" s="968"/>
      <c r="E52" s="811"/>
      <c r="F52" s="807"/>
      <c r="G52" s="732"/>
      <c r="H52" s="811"/>
      <c r="I52" s="811"/>
      <c r="J52" s="811"/>
      <c r="K52" s="811"/>
      <c r="L52" s="811"/>
      <c r="M52" s="811"/>
      <c r="N52" s="811"/>
      <c r="O52" s="811"/>
    </row>
    <row r="53" spans="1:15" s="813" customFormat="1" ht="14.25">
      <c r="A53" s="969"/>
      <c r="B53" s="970"/>
      <c r="C53" s="971" t="s">
        <v>151</v>
      </c>
      <c r="D53" s="972">
        <v>1</v>
      </c>
      <c r="E53" s="811"/>
      <c r="F53" s="807"/>
      <c r="G53" s="732"/>
      <c r="H53" s="811"/>
      <c r="I53" s="811"/>
      <c r="J53" s="811"/>
      <c r="K53" s="811"/>
      <c r="L53" s="811"/>
      <c r="M53" s="811"/>
      <c r="N53" s="811"/>
      <c r="O53" s="811"/>
    </row>
    <row r="54" spans="1:15" s="813" customFormat="1" ht="14.25">
      <c r="A54" s="762"/>
      <c r="B54" s="803"/>
      <c r="C54" s="965"/>
      <c r="D54" s="741"/>
      <c r="E54" s="811"/>
      <c r="F54" s="807"/>
      <c r="G54" s="732"/>
      <c r="H54" s="811"/>
      <c r="I54" s="811"/>
      <c r="J54" s="811"/>
      <c r="K54" s="811"/>
      <c r="L54" s="811"/>
      <c r="M54" s="811"/>
      <c r="N54" s="811"/>
      <c r="O54" s="811"/>
    </row>
    <row r="55" spans="1:15" s="813" customFormat="1" ht="38.25">
      <c r="A55" s="598" t="s">
        <v>1224</v>
      </c>
      <c r="B55" s="721" t="s">
        <v>1146</v>
      </c>
      <c r="C55" s="821"/>
      <c r="D55" s="822"/>
      <c r="E55" s="811"/>
      <c r="F55" s="807"/>
      <c r="G55" s="732"/>
      <c r="H55" s="811"/>
      <c r="I55" s="811"/>
      <c r="J55" s="811"/>
      <c r="K55" s="811"/>
      <c r="L55" s="811"/>
      <c r="M55" s="811"/>
      <c r="N55" s="811"/>
      <c r="O55" s="811"/>
    </row>
    <row r="56" spans="1:15" s="813" customFormat="1" ht="14.25">
      <c r="A56" s="598"/>
      <c r="B56" s="721"/>
      <c r="C56" s="821" t="s">
        <v>151</v>
      </c>
      <c r="D56" s="822">
        <v>1</v>
      </c>
      <c r="E56" s="811"/>
      <c r="F56" s="807"/>
      <c r="G56" s="732"/>
      <c r="H56" s="811"/>
      <c r="I56" s="811"/>
      <c r="J56" s="811"/>
      <c r="K56" s="811"/>
      <c r="L56" s="811"/>
      <c r="M56" s="811"/>
      <c r="N56" s="811"/>
      <c r="O56" s="811"/>
    </row>
    <row r="57" spans="1:15" s="813" customFormat="1" ht="14.25">
      <c r="A57" s="762"/>
      <c r="B57" s="803"/>
      <c r="C57" s="965"/>
      <c r="D57" s="741"/>
      <c r="E57" s="811"/>
      <c r="F57" s="807"/>
      <c r="G57" s="732"/>
      <c r="H57" s="811"/>
      <c r="I57" s="811"/>
      <c r="J57" s="811"/>
      <c r="K57" s="811"/>
      <c r="L57" s="811"/>
      <c r="M57" s="811"/>
      <c r="N57" s="811"/>
      <c r="O57" s="811"/>
    </row>
    <row r="58" spans="1:15" s="813" customFormat="1" ht="51">
      <c r="A58" s="973" t="s">
        <v>1225</v>
      </c>
      <c r="B58" s="961" t="s">
        <v>1142</v>
      </c>
      <c r="C58" s="974"/>
      <c r="D58" s="975"/>
      <c r="E58" s="811"/>
      <c r="F58" s="807"/>
      <c r="G58" s="732"/>
      <c r="H58" s="811"/>
      <c r="I58" s="811"/>
      <c r="J58" s="811"/>
      <c r="K58" s="811"/>
      <c r="L58" s="811"/>
      <c r="M58" s="811"/>
      <c r="N58" s="811"/>
      <c r="O58" s="811"/>
    </row>
    <row r="59" spans="1:15" s="813" customFormat="1" ht="14.25">
      <c r="A59" s="966"/>
      <c r="B59" s="967"/>
      <c r="C59" s="968" t="s">
        <v>151</v>
      </c>
      <c r="D59" s="968">
        <v>1</v>
      </c>
      <c r="E59" s="811"/>
      <c r="F59" s="807"/>
      <c r="G59" s="732"/>
      <c r="H59" s="811"/>
      <c r="I59" s="811"/>
      <c r="J59" s="811"/>
      <c r="K59" s="811"/>
      <c r="L59" s="811"/>
      <c r="M59" s="811"/>
      <c r="N59" s="811"/>
      <c r="O59" s="811"/>
    </row>
    <row r="60" spans="1:15" s="813" customFormat="1" ht="14.25">
      <c r="A60" s="762"/>
      <c r="B60" s="803"/>
      <c r="C60" s="965"/>
      <c r="D60" s="741"/>
      <c r="E60" s="811"/>
      <c r="F60" s="807"/>
      <c r="G60" s="732"/>
      <c r="H60" s="811"/>
      <c r="I60" s="811"/>
      <c r="J60" s="811"/>
      <c r="K60" s="811"/>
      <c r="L60" s="811"/>
      <c r="M60" s="811"/>
      <c r="N60" s="811"/>
      <c r="O60" s="811"/>
    </row>
    <row r="61" spans="1:15" s="614" customFormat="1" ht="76.5">
      <c r="A61" s="598" t="s">
        <v>1226</v>
      </c>
      <c r="B61" s="721" t="s">
        <v>1054</v>
      </c>
      <c r="C61" s="821"/>
      <c r="D61" s="822"/>
      <c r="E61" s="602"/>
      <c r="F61" s="976"/>
      <c r="H61" s="846"/>
      <c r="I61" s="846"/>
      <c r="J61" s="846"/>
      <c r="K61" s="846"/>
      <c r="L61" s="846"/>
      <c r="M61" s="846"/>
      <c r="N61" s="846"/>
      <c r="O61" s="846"/>
    </row>
    <row r="62" spans="1:15" s="614" customFormat="1" ht="14.25">
      <c r="A62" s="598"/>
      <c r="B62" s="721"/>
      <c r="C62" s="821" t="s">
        <v>151</v>
      </c>
      <c r="D62" s="822">
        <v>1</v>
      </c>
      <c r="E62" s="977"/>
      <c r="F62" s="976"/>
      <c r="G62" s="978"/>
      <c r="H62" s="846"/>
      <c r="I62" s="846"/>
      <c r="J62" s="846"/>
      <c r="K62" s="846"/>
      <c r="L62" s="846"/>
      <c r="M62" s="846"/>
      <c r="N62" s="846"/>
      <c r="O62" s="846"/>
    </row>
    <row r="63" spans="1:4" ht="14.25">
      <c r="A63" s="598"/>
      <c r="B63" s="748"/>
      <c r="C63" s="821"/>
      <c r="D63" s="822"/>
    </row>
    <row r="64" spans="1:7" ht="15.75">
      <c r="A64" s="1158" t="s">
        <v>1227</v>
      </c>
      <c r="B64" s="1159"/>
      <c r="C64" s="1159"/>
      <c r="D64" s="1159"/>
      <c r="E64" s="899" t="s">
        <v>1056</v>
      </c>
      <c r="F64" s="979"/>
      <c r="G64" s="901">
        <f>SUM(G10:G63)</f>
        <v>0</v>
      </c>
    </row>
    <row r="66" spans="2:4" ht="14.25">
      <c r="B66" s="859"/>
      <c r="C66" s="859"/>
      <c r="D66" s="859"/>
    </row>
    <row r="68" spans="1:4" ht="14.25">
      <c r="A68" s="905"/>
      <c r="B68" s="906"/>
      <c r="C68" s="980"/>
      <c r="D68" s="905"/>
    </row>
  </sheetData>
  <sheetProtection/>
  <mergeCells count="7">
    <mergeCell ref="A64:D64"/>
    <mergeCell ref="F1:G1"/>
    <mergeCell ref="B2:E2"/>
    <mergeCell ref="F2:G2"/>
    <mergeCell ref="A3:B3"/>
    <mergeCell ref="F3:G3"/>
    <mergeCell ref="A7:G7"/>
  </mergeCells>
  <printOptions/>
  <pageMargins left="0.7086614173228347" right="0.4330708661417323" top="0.3937007874015748" bottom="0.5511811023622047" header="0.07874015748031496" footer="0.07874015748031496"/>
  <pageSetup firstPageNumber="54" useFirstPageNumber="1" horizontalDpi="600" verticalDpi="600" orientation="portrait" paperSize="9" scale="90" r:id="rId2"/>
  <headerFooter alignWithMargins="0">
    <oddFooter>&amp;C_______________________________________________________________________________________
- &amp;P -</oddFooter>
  </headerFooter>
  <rowBreaks count="2" manualBreakCount="2">
    <brk id="29" max="6" man="1"/>
    <brk id="60" max="6"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52"/>
  <sheetViews>
    <sheetView view="pageBreakPreview" zoomScale="130" zoomScaleSheetLayoutView="130" zoomScalePageLayoutView="0" workbookViewId="0" topLeftCell="A31">
      <selection activeCell="B1960" sqref="B196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13.8515625" style="21" bestFit="1" customWidth="1"/>
    <col min="8" max="8" width="9.140625" style="21" customWidth="1"/>
    <col min="9" max="9" width="10.00390625" style="21" bestFit="1" customWidth="1"/>
    <col min="10" max="16384" width="9.140625" style="21" customWidth="1"/>
  </cols>
  <sheetData>
    <row r="1" spans="1:6" ht="13.5" customHeight="1">
      <c r="A1" s="1099" t="s">
        <v>80</v>
      </c>
      <c r="B1" s="1100"/>
      <c r="C1" s="1100"/>
      <c r="E1" s="18"/>
      <c r="F1" s="19"/>
    </row>
    <row r="2" spans="1:6" ht="12.75" customHeight="1">
      <c r="A2" s="1100"/>
      <c r="B2" s="1100"/>
      <c r="C2" s="1100"/>
      <c r="E2" s="18"/>
      <c r="F2" s="22"/>
    </row>
    <row r="3" spans="1:6" ht="13.5">
      <c r="A3" s="23"/>
      <c r="B3" s="23"/>
      <c r="C3" s="23"/>
      <c r="E3" s="18"/>
      <c r="F3" s="22"/>
    </row>
    <row r="4" spans="1:6" ht="29.25" customHeight="1">
      <c r="A4" s="42" t="s">
        <v>126</v>
      </c>
      <c r="B4" s="43" t="s">
        <v>127</v>
      </c>
      <c r="C4" s="43" t="s">
        <v>128</v>
      </c>
      <c r="D4" s="44" t="s">
        <v>129</v>
      </c>
      <c r="E4" s="45" t="s">
        <v>130</v>
      </c>
      <c r="F4" s="46" t="s">
        <v>131</v>
      </c>
    </row>
    <row r="5" spans="1:6" ht="12.75">
      <c r="A5" s="21"/>
      <c r="B5" s="21"/>
      <c r="C5" s="47"/>
      <c r="D5" s="48"/>
      <c r="E5" s="49"/>
      <c r="F5" s="50"/>
    </row>
    <row r="6" spans="1:6" ht="12.75">
      <c r="A6" s="47" t="s">
        <v>8</v>
      </c>
      <c r="B6" s="51" t="s">
        <v>24</v>
      </c>
      <c r="C6" s="47"/>
      <c r="D6" s="48"/>
      <c r="E6" s="49"/>
      <c r="F6" s="50"/>
    </row>
    <row r="7" spans="1:6" ht="12.75">
      <c r="A7" s="52"/>
      <c r="B7" s="51"/>
      <c r="C7" s="47"/>
      <c r="D7" s="48"/>
      <c r="E7" s="49"/>
      <c r="F7" s="50"/>
    </row>
    <row r="8" spans="1:6" ht="12.75">
      <c r="A8" s="53"/>
      <c r="B8" s="51" t="s">
        <v>132</v>
      </c>
      <c r="C8" s="54"/>
      <c r="D8" s="55"/>
      <c r="E8" s="56"/>
      <c r="F8" s="57"/>
    </row>
    <row r="9" spans="1:6" ht="80.25" customHeight="1">
      <c r="A9" s="53"/>
      <c r="B9" s="58" t="s">
        <v>133</v>
      </c>
      <c r="C9" s="54"/>
      <c r="D9" s="55"/>
      <c r="E9" s="56"/>
      <c r="F9" s="57"/>
    </row>
    <row r="10" spans="1:6" ht="25.5">
      <c r="A10" s="53"/>
      <c r="B10" s="58" t="s">
        <v>134</v>
      </c>
      <c r="C10" s="54"/>
      <c r="D10" s="55"/>
      <c r="E10" s="56"/>
      <c r="F10" s="57"/>
    </row>
    <row r="11" spans="1:6" ht="38.25">
      <c r="A11" s="53"/>
      <c r="B11" s="58" t="s">
        <v>135</v>
      </c>
      <c r="C11" s="54"/>
      <c r="D11" s="55"/>
      <c r="E11" s="56"/>
      <c r="F11" s="57"/>
    </row>
    <row r="12" spans="2:3" ht="12.75">
      <c r="B12" s="59"/>
      <c r="C12" s="60"/>
    </row>
    <row r="13" spans="2:3" ht="12.75">
      <c r="B13" s="59"/>
      <c r="C13" s="60"/>
    </row>
    <row r="14" spans="1:6" ht="12.75">
      <c r="A14" s="61" t="s">
        <v>12</v>
      </c>
      <c r="B14" s="62" t="s">
        <v>112</v>
      </c>
      <c r="C14" s="63"/>
      <c r="D14" s="64"/>
      <c r="E14" s="65"/>
      <c r="F14" s="66"/>
    </row>
    <row r="15" ht="12.75">
      <c r="B15" s="59"/>
    </row>
    <row r="16" spans="1:5" ht="29.25" customHeight="1">
      <c r="A16" s="67" t="s">
        <v>136</v>
      </c>
      <c r="B16" s="51" t="s">
        <v>137</v>
      </c>
      <c r="C16" s="68"/>
      <c r="E16" s="69"/>
    </row>
    <row r="17" spans="1:5" ht="29.25" customHeight="1">
      <c r="A17" s="67"/>
      <c r="B17" s="58" t="s">
        <v>138</v>
      </c>
      <c r="C17" s="68"/>
      <c r="E17" s="69"/>
    </row>
    <row r="18" spans="1:5" ht="30.75" customHeight="1">
      <c r="A18" s="67"/>
      <c r="B18" s="58" t="s">
        <v>139</v>
      </c>
      <c r="C18" s="68"/>
      <c r="E18" s="69"/>
    </row>
    <row r="19" spans="1:5" ht="51">
      <c r="A19" s="67"/>
      <c r="B19" s="58" t="s">
        <v>140</v>
      </c>
      <c r="C19" s="68"/>
      <c r="E19" s="69"/>
    </row>
    <row r="20" spans="1:5" ht="38.25">
      <c r="A20" s="67"/>
      <c r="B20" s="58" t="s">
        <v>141</v>
      </c>
      <c r="C20" s="68"/>
      <c r="E20" s="69"/>
    </row>
    <row r="21" spans="1:5" ht="39" customHeight="1">
      <c r="A21" s="67"/>
      <c r="B21" s="58" t="s">
        <v>142</v>
      </c>
      <c r="C21" s="68"/>
      <c r="E21" s="69"/>
    </row>
    <row r="22" spans="1:5" ht="25.5">
      <c r="A22" s="67"/>
      <c r="B22" s="58" t="s">
        <v>143</v>
      </c>
      <c r="C22" s="68"/>
      <c r="E22" s="69"/>
    </row>
    <row r="23" spans="1:5" ht="38.25">
      <c r="A23" s="67"/>
      <c r="B23" s="58" t="s">
        <v>144</v>
      </c>
      <c r="C23" s="68"/>
      <c r="E23" s="69"/>
    </row>
    <row r="24" spans="1:5" ht="12.75">
      <c r="A24" s="67"/>
      <c r="B24" s="58" t="s">
        <v>145</v>
      </c>
      <c r="C24" s="68"/>
      <c r="E24" s="69"/>
    </row>
    <row r="25" spans="1:5" ht="63.75">
      <c r="A25" s="67"/>
      <c r="B25" s="58" t="s">
        <v>146</v>
      </c>
      <c r="C25" s="68"/>
      <c r="E25" s="69"/>
    </row>
    <row r="26" spans="1:5" ht="25.5">
      <c r="A26" s="67"/>
      <c r="B26" s="58" t="s">
        <v>147</v>
      </c>
      <c r="C26" s="68"/>
      <c r="E26" s="69"/>
    </row>
    <row r="27" spans="1:5" ht="38.25">
      <c r="A27" s="67"/>
      <c r="B27" s="58" t="s">
        <v>148</v>
      </c>
      <c r="C27" s="68"/>
      <c r="E27" s="69"/>
    </row>
    <row r="28" spans="1:5" ht="25.5">
      <c r="A28" s="67"/>
      <c r="B28" s="58" t="s">
        <v>149</v>
      </c>
      <c r="C28" s="70"/>
      <c r="D28" s="2"/>
      <c r="E28" s="69"/>
    </row>
    <row r="29" spans="1:6" ht="12.75" customHeight="1">
      <c r="A29" s="71"/>
      <c r="B29" s="58" t="s">
        <v>150</v>
      </c>
      <c r="C29" s="70" t="s">
        <v>151</v>
      </c>
      <c r="D29" s="72">
        <v>1</v>
      </c>
      <c r="E29" s="69"/>
      <c r="F29" s="73"/>
    </row>
    <row r="30" spans="1:5" ht="12.75" customHeight="1">
      <c r="A30" s="74"/>
      <c r="C30" s="68"/>
      <c r="D30" s="75"/>
      <c r="E30" s="69"/>
    </row>
    <row r="31" spans="1:5" ht="12.75" customHeight="1">
      <c r="A31" s="74"/>
      <c r="C31" s="68"/>
      <c r="D31" s="75"/>
      <c r="E31" s="69"/>
    </row>
    <row r="32" spans="1:5" ht="63" customHeight="1">
      <c r="A32" s="67" t="s">
        <v>152</v>
      </c>
      <c r="B32" s="76" t="s">
        <v>153</v>
      </c>
      <c r="C32" s="77"/>
      <c r="D32" s="72"/>
      <c r="E32" s="69"/>
    </row>
    <row r="33" spans="1:5" ht="11.25" customHeight="1">
      <c r="A33" s="67"/>
      <c r="B33" s="78" t="s">
        <v>154</v>
      </c>
      <c r="C33" s="77"/>
      <c r="D33" s="72"/>
      <c r="E33" s="69"/>
    </row>
    <row r="34" spans="1:6" ht="16.5" customHeight="1">
      <c r="A34" s="67"/>
      <c r="B34" s="58"/>
      <c r="C34" s="79" t="s">
        <v>155</v>
      </c>
      <c r="D34" s="72">
        <v>1</v>
      </c>
      <c r="E34" s="69"/>
      <c r="F34" s="73"/>
    </row>
    <row r="35" spans="1:4" ht="10.5" customHeight="1">
      <c r="A35" s="67"/>
      <c r="B35" s="58"/>
      <c r="C35" s="70"/>
      <c r="D35" s="2"/>
    </row>
    <row r="36" spans="1:5" ht="17.25" customHeight="1">
      <c r="A36" s="67" t="s">
        <v>156</v>
      </c>
      <c r="B36" s="51" t="s">
        <v>157</v>
      </c>
      <c r="C36" s="70"/>
      <c r="D36" s="72"/>
      <c r="E36" s="69"/>
    </row>
    <row r="37" spans="1:5" ht="66" customHeight="1">
      <c r="A37" s="67"/>
      <c r="B37" s="58" t="s">
        <v>158</v>
      </c>
      <c r="C37" s="70"/>
      <c r="D37" s="72"/>
      <c r="E37" s="69"/>
    </row>
    <row r="38" spans="1:5" ht="12.75">
      <c r="A38" s="67"/>
      <c r="B38" s="58" t="s">
        <v>150</v>
      </c>
      <c r="C38" s="70"/>
      <c r="D38" s="72"/>
      <c r="E38" s="69"/>
    </row>
    <row r="39" spans="1:6" ht="12.75">
      <c r="A39" s="71"/>
      <c r="B39" s="58"/>
      <c r="C39" s="70" t="s">
        <v>151</v>
      </c>
      <c r="D39" s="72">
        <v>1</v>
      </c>
      <c r="E39" s="69"/>
      <c r="F39" s="73"/>
    </row>
    <row r="40" spans="1:5" ht="12.75">
      <c r="A40" s="74"/>
      <c r="C40" s="68"/>
      <c r="D40" s="75"/>
      <c r="E40" s="69"/>
    </row>
    <row r="41" spans="1:6" ht="63.75">
      <c r="A41" s="67" t="s">
        <v>159</v>
      </c>
      <c r="B41" s="80" t="s">
        <v>160</v>
      </c>
      <c r="C41" s="79" t="s">
        <v>155</v>
      </c>
      <c r="D41" s="81">
        <v>1</v>
      </c>
      <c r="E41" s="82"/>
      <c r="F41" s="73"/>
    </row>
    <row r="42" spans="1:5" ht="12.75">
      <c r="A42" s="71"/>
      <c r="B42" s="58"/>
      <c r="C42" s="70"/>
      <c r="D42" s="72"/>
      <c r="E42" s="69"/>
    </row>
    <row r="43" spans="1:6" ht="12.75">
      <c r="A43" s="83"/>
      <c r="B43" s="84"/>
      <c r="C43" s="85"/>
      <c r="D43" s="86"/>
      <c r="E43" s="87"/>
      <c r="F43" s="88"/>
    </row>
    <row r="44" spans="1:4" ht="12.75" customHeight="1">
      <c r="A44" s="71"/>
      <c r="B44" s="58"/>
      <c r="C44" s="77"/>
      <c r="D44" s="2"/>
    </row>
    <row r="45" spans="1:6" ht="12.75">
      <c r="A45" s="89" t="s">
        <v>12</v>
      </c>
      <c r="B45" s="90" t="s">
        <v>161</v>
      </c>
      <c r="C45" s="91"/>
      <c r="D45" s="92"/>
      <c r="E45" s="93"/>
      <c r="F45" s="73"/>
    </row>
    <row r="46" spans="1:6" ht="12.75">
      <c r="A46" s="89"/>
      <c r="B46" s="90"/>
      <c r="C46" s="94"/>
      <c r="D46" s="92"/>
      <c r="E46" s="93"/>
      <c r="F46" s="95"/>
    </row>
    <row r="47" spans="1:5" ht="12.75">
      <c r="A47" s="96"/>
      <c r="C47" s="97"/>
      <c r="D47" s="98"/>
      <c r="E47" s="99"/>
    </row>
    <row r="48" spans="1:6" ht="12.75">
      <c r="A48" s="96"/>
      <c r="B48" s="100"/>
      <c r="C48" s="100"/>
      <c r="D48" s="100"/>
      <c r="E48" s="100"/>
      <c r="F48" s="100"/>
    </row>
    <row r="49" spans="1:6" ht="12.75">
      <c r="A49" s="96"/>
      <c r="B49" s="101"/>
      <c r="C49" s="102"/>
      <c r="D49" s="103"/>
      <c r="E49" s="104"/>
      <c r="F49" s="104"/>
    </row>
    <row r="50" spans="4:5" ht="12.75">
      <c r="D50" s="75"/>
      <c r="E50" s="69"/>
    </row>
    <row r="51" spans="2:5" ht="12.75">
      <c r="B51" s="105"/>
      <c r="D51" s="75"/>
      <c r="E51" s="69"/>
    </row>
    <row r="52" spans="4:5" ht="12.75">
      <c r="D52" s="75"/>
      <c r="E52" s="69"/>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30.xml><?xml version="1.0" encoding="utf-8"?>
<worksheet xmlns="http://schemas.openxmlformats.org/spreadsheetml/2006/main" xmlns:r="http://schemas.openxmlformats.org/officeDocument/2006/relationships">
  <sheetPr>
    <tabColor indexed="22"/>
  </sheetPr>
  <dimension ref="A1:H44"/>
  <sheetViews>
    <sheetView view="pageBreakPreview" zoomScaleSheetLayoutView="100" zoomScalePageLayoutView="0" workbookViewId="0" topLeftCell="A1">
      <selection activeCell="B1960" sqref="B1960"/>
    </sheetView>
  </sheetViews>
  <sheetFormatPr defaultColWidth="11.421875" defaultRowHeight="12.75"/>
  <cols>
    <col min="1" max="1" width="11.7109375" style="395" customWidth="1"/>
    <col min="2" max="2" width="5.7109375" style="396" customWidth="1"/>
    <col min="3" max="5" width="11.7109375" style="396" customWidth="1"/>
    <col min="6" max="6" width="11.7109375" style="397" customWidth="1"/>
    <col min="7" max="7" width="11.7109375" style="398" customWidth="1"/>
    <col min="8" max="8" width="15.7109375" style="399" customWidth="1"/>
    <col min="9" max="16384" width="11.421875" style="448" customWidth="1"/>
  </cols>
  <sheetData>
    <row r="1" spans="1:8" s="981" customFormat="1" ht="15" customHeight="1">
      <c r="A1" s="387"/>
      <c r="B1" s="387"/>
      <c r="C1" s="387"/>
      <c r="D1" s="1169"/>
      <c r="E1" s="1169"/>
      <c r="F1" s="1169"/>
      <c r="G1" s="1169"/>
      <c r="H1" s="1169"/>
    </row>
    <row r="2" spans="1:8" s="981" customFormat="1" ht="15" customHeight="1">
      <c r="A2" s="376"/>
      <c r="B2" s="376"/>
      <c r="C2" s="376"/>
      <c r="D2" s="1170" t="s">
        <v>1228</v>
      </c>
      <c r="E2" s="1170"/>
      <c r="F2" s="1170"/>
      <c r="G2" s="1170"/>
      <c r="H2" s="1170"/>
    </row>
    <row r="3" spans="1:8" s="981" customFormat="1" ht="15" customHeight="1">
      <c r="A3" s="374"/>
      <c r="B3" s="374"/>
      <c r="C3" s="374"/>
      <c r="D3" s="1171" t="s">
        <v>1229</v>
      </c>
      <c r="E3" s="1171"/>
      <c r="F3" s="1171"/>
      <c r="G3" s="1171"/>
      <c r="H3" s="1171"/>
    </row>
    <row r="4" spans="1:8" s="981" customFormat="1" ht="15" customHeight="1">
      <c r="A4" s="1108"/>
      <c r="B4" s="1108"/>
      <c r="C4" s="1108"/>
      <c r="D4" s="1172"/>
      <c r="E4" s="1172"/>
      <c r="F4" s="1172"/>
      <c r="G4" s="1172"/>
      <c r="H4" s="1172"/>
    </row>
    <row r="5" spans="1:8" ht="15">
      <c r="A5" s="388"/>
      <c r="B5" s="389"/>
      <c r="C5" s="389"/>
      <c r="D5" s="389"/>
      <c r="E5" s="389"/>
      <c r="F5" s="390"/>
      <c r="G5" s="391"/>
      <c r="H5" s="392"/>
    </row>
    <row r="6" spans="1:8" ht="15">
      <c r="A6" s="388"/>
      <c r="B6" s="389"/>
      <c r="C6" s="389"/>
      <c r="D6" s="389"/>
      <c r="E6" s="389"/>
      <c r="F6" s="390"/>
      <c r="G6" s="391"/>
      <c r="H6" s="392"/>
    </row>
    <row r="7" spans="1:8" ht="48.75" customHeight="1">
      <c r="A7" s="435" t="s">
        <v>1230</v>
      </c>
      <c r="B7" s="435"/>
      <c r="C7" s="1166" t="s">
        <v>1231</v>
      </c>
      <c r="D7" s="1166"/>
      <c r="E7" s="1166"/>
      <c r="F7" s="1166"/>
      <c r="G7" s="1166"/>
      <c r="H7" s="1166"/>
    </row>
    <row r="8" spans="1:8" ht="15" customHeight="1">
      <c r="A8" s="435"/>
      <c r="B8" s="435"/>
      <c r="C8" s="1166"/>
      <c r="D8" s="1166"/>
      <c r="E8" s="1166"/>
      <c r="F8" s="1166"/>
      <c r="G8" s="1166"/>
      <c r="H8" s="1166"/>
    </row>
    <row r="9" spans="1:8" ht="15" customHeight="1">
      <c r="A9" s="435" t="s">
        <v>1232</v>
      </c>
      <c r="B9" s="435"/>
      <c r="C9" s="1167" t="s">
        <v>583</v>
      </c>
      <c r="D9" s="1167"/>
      <c r="E9" s="1167"/>
      <c r="F9" s="1167"/>
      <c r="G9" s="1167"/>
      <c r="H9" s="1167"/>
    </row>
    <row r="10" spans="1:8" ht="15.75" customHeight="1">
      <c r="A10" s="435"/>
      <c r="B10" s="435"/>
      <c r="C10" s="1167"/>
      <c r="D10" s="1167"/>
      <c r="E10" s="1167"/>
      <c r="F10" s="1167"/>
      <c r="G10" s="1167"/>
      <c r="H10" s="1167"/>
    </row>
    <row r="11" spans="1:8" ht="15" customHeight="1">
      <c r="A11" s="435"/>
      <c r="B11" s="435"/>
      <c r="C11" s="437"/>
      <c r="D11" s="437"/>
      <c r="E11" s="437"/>
      <c r="F11" s="437"/>
      <c r="G11" s="437"/>
      <c r="H11" s="437"/>
    </row>
    <row r="12" spans="1:8" ht="15">
      <c r="A12" s="388"/>
      <c r="B12" s="389"/>
      <c r="C12" s="389"/>
      <c r="D12" s="389"/>
      <c r="E12" s="389"/>
      <c r="F12" s="390"/>
      <c r="G12" s="391"/>
      <c r="H12" s="392"/>
    </row>
    <row r="13" spans="1:8" ht="15.75">
      <c r="A13" s="393"/>
      <c r="B13" s="393"/>
      <c r="C13" s="393"/>
      <c r="D13" s="393"/>
      <c r="E13" s="393"/>
      <c r="F13" s="393"/>
      <c r="G13" s="393"/>
      <c r="H13" s="394"/>
    </row>
    <row r="14" spans="1:8" ht="15.75">
      <c r="A14" s="1137" t="s">
        <v>611</v>
      </c>
      <c r="B14" s="1137"/>
      <c r="C14" s="1137"/>
      <c r="D14" s="1137"/>
      <c r="E14" s="1137"/>
      <c r="F14" s="1137"/>
      <c r="G14" s="1137"/>
      <c r="H14" s="1137"/>
    </row>
    <row r="15" spans="1:8" ht="15.75">
      <c r="A15" s="1137" t="s">
        <v>1233</v>
      </c>
      <c r="B15" s="1137"/>
      <c r="C15" s="1137"/>
      <c r="D15" s="1137"/>
      <c r="E15" s="1137"/>
      <c r="F15" s="1137"/>
      <c r="G15" s="1137"/>
      <c r="H15" s="1137"/>
    </row>
    <row r="16" spans="1:8" ht="15.75">
      <c r="A16" s="430"/>
      <c r="B16" s="430"/>
      <c r="C16" s="430"/>
      <c r="D16" s="430"/>
      <c r="E16" s="430"/>
      <c r="F16" s="430"/>
      <c r="G16" s="430"/>
      <c r="H16" s="430"/>
    </row>
    <row r="17" spans="1:8" ht="15.75">
      <c r="A17" s="430"/>
      <c r="B17" s="430"/>
      <c r="C17" s="430"/>
      <c r="D17" s="430"/>
      <c r="E17" s="430"/>
      <c r="F17" s="430"/>
      <c r="G17" s="430"/>
      <c r="H17" s="430"/>
    </row>
    <row r="18" spans="1:8" ht="15.75">
      <c r="A18" s="460" t="s">
        <v>1234</v>
      </c>
      <c r="B18" s="460"/>
      <c r="C18" s="460"/>
      <c r="D18" s="460"/>
      <c r="E18" s="460"/>
      <c r="F18" s="460"/>
      <c r="G18" s="982"/>
      <c r="H18" s="983"/>
    </row>
    <row r="19" spans="1:8" ht="15.75">
      <c r="A19" s="430"/>
      <c r="B19" s="430"/>
      <c r="C19" s="430"/>
      <c r="D19" s="430"/>
      <c r="E19" s="430"/>
      <c r="F19" s="430"/>
      <c r="G19" s="430"/>
      <c r="H19" s="430"/>
    </row>
    <row r="20" spans="1:8" ht="15.75">
      <c r="A20" s="460" t="s">
        <v>1235</v>
      </c>
      <c r="B20" s="460"/>
      <c r="C20" s="460"/>
      <c r="D20" s="460"/>
      <c r="E20" s="460"/>
      <c r="F20" s="460"/>
      <c r="G20" s="982"/>
      <c r="H20" s="983"/>
    </row>
    <row r="21" spans="1:8" ht="15.75">
      <c r="A21" s="984"/>
      <c r="B21" s="985"/>
      <c r="C21" s="985"/>
      <c r="D21" s="985"/>
      <c r="E21" s="438"/>
      <c r="F21" s="438"/>
      <c r="G21" s="445"/>
      <c r="H21" s="441"/>
    </row>
    <row r="22" spans="1:8" ht="15.75">
      <c r="A22" s="460" t="s">
        <v>1236</v>
      </c>
      <c r="B22" s="460"/>
      <c r="C22" s="460"/>
      <c r="D22" s="460"/>
      <c r="E22" s="460"/>
      <c r="F22" s="460"/>
      <c r="G22" s="982"/>
      <c r="H22" s="983"/>
    </row>
    <row r="23" spans="1:8" ht="15.75">
      <c r="A23" s="443"/>
      <c r="B23" s="438"/>
      <c r="C23" s="438"/>
      <c r="D23" s="438"/>
      <c r="E23" s="438"/>
      <c r="F23" s="438"/>
      <c r="G23" s="445"/>
      <c r="H23" s="441"/>
    </row>
    <row r="24" spans="1:8" ht="15.75">
      <c r="A24" s="460" t="s">
        <v>1237</v>
      </c>
      <c r="B24" s="460"/>
      <c r="C24" s="460"/>
      <c r="D24" s="460"/>
      <c r="E24" s="460"/>
      <c r="F24" s="460"/>
      <c r="G24" s="982"/>
      <c r="H24" s="983"/>
    </row>
    <row r="25" spans="1:8" ht="15.75">
      <c r="A25" s="438"/>
      <c r="B25" s="438"/>
      <c r="C25" s="438"/>
      <c r="D25" s="438"/>
      <c r="E25" s="438"/>
      <c r="F25" s="438"/>
      <c r="G25" s="446"/>
      <c r="H25" s="441"/>
    </row>
    <row r="26" spans="1:8" ht="15.75">
      <c r="A26" s="401"/>
      <c r="B26" s="986"/>
      <c r="C26" s="986"/>
      <c r="D26" s="428"/>
      <c r="E26" s="402" t="s">
        <v>622</v>
      </c>
      <c r="F26" s="402"/>
      <c r="G26" s="463"/>
      <c r="H26" s="983"/>
    </row>
    <row r="27" spans="1:8" ht="15.75">
      <c r="A27" s="401"/>
      <c r="B27" s="428"/>
      <c r="C27" s="428"/>
      <c r="D27" s="987"/>
      <c r="E27" s="431"/>
      <c r="F27" s="449"/>
      <c r="G27" s="450"/>
      <c r="H27" s="441"/>
    </row>
    <row r="28" spans="1:8" ht="15.75">
      <c r="A28" s="401"/>
      <c r="B28" s="428"/>
      <c r="C28" s="428"/>
      <c r="D28" s="428"/>
      <c r="E28" s="402" t="s">
        <v>571</v>
      </c>
      <c r="F28" s="402"/>
      <c r="G28" s="463"/>
      <c r="H28" s="983">
        <f>H26*0.25</f>
        <v>0</v>
      </c>
    </row>
    <row r="29" spans="1:8" ht="15.75">
      <c r="A29" s="401"/>
      <c r="B29" s="988"/>
      <c r="C29" s="988"/>
      <c r="D29" s="988"/>
      <c r="E29" s="451"/>
      <c r="F29" s="451"/>
      <c r="G29" s="450"/>
      <c r="H29" s="441"/>
    </row>
    <row r="30" spans="1:8" ht="15.75">
      <c r="A30" s="401"/>
      <c r="B30" s="428"/>
      <c r="C30" s="428"/>
      <c r="D30" s="428"/>
      <c r="E30" s="1168" t="s">
        <v>623</v>
      </c>
      <c r="F30" s="1168"/>
      <c r="G30" s="1168"/>
      <c r="H30" s="989">
        <f>SUM(H26:H29)</f>
        <v>0</v>
      </c>
    </row>
    <row r="32" spans="1:8" ht="15">
      <c r="A32" s="403"/>
      <c r="B32" s="404"/>
      <c r="C32" s="404"/>
      <c r="D32" s="405"/>
      <c r="E32" s="404"/>
      <c r="F32" s="406"/>
      <c r="G32" s="407"/>
      <c r="H32" s="408"/>
    </row>
    <row r="33" spans="1:8" ht="15">
      <c r="A33" s="401"/>
      <c r="B33" s="428"/>
      <c r="C33" s="428"/>
      <c r="D33" s="990"/>
      <c r="E33" s="987"/>
      <c r="F33" s="1111"/>
      <c r="G33" s="1111"/>
      <c r="H33" s="1111"/>
    </row>
    <row r="34" spans="1:8" ht="15">
      <c r="A34" s="401"/>
      <c r="B34" s="428"/>
      <c r="C34" s="428"/>
      <c r="D34" s="990"/>
      <c r="E34" s="987"/>
      <c r="F34" s="1111"/>
      <c r="G34" s="1111"/>
      <c r="H34" s="1111"/>
    </row>
    <row r="35" spans="1:8" ht="15">
      <c r="A35" s="403"/>
      <c r="B35" s="404"/>
      <c r="C35" s="404"/>
      <c r="D35" s="405"/>
      <c r="E35" s="404"/>
      <c r="F35" s="406"/>
      <c r="G35" s="407"/>
      <c r="H35" s="408"/>
    </row>
    <row r="36" spans="1:8" ht="15">
      <c r="A36" s="403"/>
      <c r="B36" s="1107"/>
      <c r="C36" s="1107"/>
      <c r="D36" s="1107"/>
      <c r="E36" s="1107"/>
      <c r="F36" s="1107"/>
      <c r="G36" s="407"/>
      <c r="H36" s="408"/>
    </row>
    <row r="37" spans="1:8" ht="15">
      <c r="A37" s="403"/>
      <c r="B37" s="404"/>
      <c r="C37" s="404"/>
      <c r="D37" s="405"/>
      <c r="E37" s="404"/>
      <c r="F37" s="406"/>
      <c r="G37" s="407"/>
      <c r="H37" s="408"/>
    </row>
    <row r="38" spans="1:8" ht="15">
      <c r="A38" s="403"/>
      <c r="B38" s="404"/>
      <c r="C38" s="404"/>
      <c r="D38" s="405"/>
      <c r="E38" s="404"/>
      <c r="F38" s="406"/>
      <c r="G38" s="407"/>
      <c r="H38" s="408"/>
    </row>
    <row r="39" spans="1:8" ht="15">
      <c r="A39" s="403"/>
      <c r="B39" s="404"/>
      <c r="C39" s="404"/>
      <c r="D39" s="405"/>
      <c r="E39" s="404"/>
      <c r="F39" s="406"/>
      <c r="G39" s="407"/>
      <c r="H39" s="408"/>
    </row>
    <row r="40" spans="1:8" ht="15">
      <c r="A40" s="403"/>
      <c r="B40" s="404"/>
      <c r="C40" s="404"/>
      <c r="D40" s="405"/>
      <c r="E40" s="404"/>
      <c r="F40" s="406"/>
      <c r="G40" s="407"/>
      <c r="H40" s="408"/>
    </row>
    <row r="41" spans="1:8" ht="15">
      <c r="A41" s="403"/>
      <c r="B41" s="404"/>
      <c r="C41" s="404"/>
      <c r="D41" s="405"/>
      <c r="E41" s="404"/>
      <c r="F41" s="406"/>
      <c r="G41" s="407"/>
      <c r="H41" s="408"/>
    </row>
    <row r="42" spans="1:8" ht="15">
      <c r="A42" s="403"/>
      <c r="B42" s="404"/>
      <c r="C42" s="404"/>
      <c r="D42" s="405"/>
      <c r="E42" s="404"/>
      <c r="F42" s="406"/>
      <c r="G42" s="407"/>
      <c r="H42" s="408"/>
    </row>
    <row r="43" spans="1:8" ht="15">
      <c r="A43" s="403"/>
      <c r="B43" s="404"/>
      <c r="C43" s="404"/>
      <c r="D43" s="405"/>
      <c r="E43" s="404"/>
      <c r="F43" s="406"/>
      <c r="G43" s="407"/>
      <c r="H43" s="408"/>
    </row>
    <row r="44" spans="1:8" ht="15">
      <c r="A44" s="403"/>
      <c r="B44" s="404"/>
      <c r="C44" s="404"/>
      <c r="D44" s="404"/>
      <c r="E44" s="404"/>
      <c r="F44" s="406"/>
      <c r="G44" s="407"/>
      <c r="H44" s="408"/>
    </row>
  </sheetData>
  <sheetProtection/>
  <mergeCells count="14">
    <mergeCell ref="C7:H7"/>
    <mergeCell ref="D1:H1"/>
    <mergeCell ref="D2:H2"/>
    <mergeCell ref="D3:H3"/>
    <mergeCell ref="A4:C4"/>
    <mergeCell ref="D4:H4"/>
    <mergeCell ref="F34:H34"/>
    <mergeCell ref="B36:F36"/>
    <mergeCell ref="C8:H8"/>
    <mergeCell ref="C9:H10"/>
    <mergeCell ref="A14:H14"/>
    <mergeCell ref="A15:H15"/>
    <mergeCell ref="E30:G30"/>
    <mergeCell ref="F33:H33"/>
  </mergeCells>
  <printOptions/>
  <pageMargins left="0.7874015748031497" right="0.3937007874015748" top="0.3937007874015748" bottom="0.5905511811023623" header="0.1968503937007874" footer="0.1968503937007874"/>
  <pageSetup firstPageNumber="57" useFirstPageNumber="1" horizontalDpi="600" verticalDpi="600" orientation="portrait" paperSize="9" r:id="rId2"/>
  <headerFooter>
    <oddFooter>&amp;L__________
&amp;C______________________________________________________________________________________
- &amp;P -&amp;R__________
</oddFooter>
  </headerFooter>
  <drawing r:id="rId1"/>
</worksheet>
</file>

<file path=xl/worksheets/sheet31.xml><?xml version="1.0" encoding="utf-8"?>
<worksheet xmlns="http://schemas.openxmlformats.org/spreadsheetml/2006/main" xmlns:r="http://schemas.openxmlformats.org/officeDocument/2006/relationships">
  <sheetPr>
    <tabColor rgb="FF92D050"/>
  </sheetPr>
  <dimension ref="A1:H40"/>
  <sheetViews>
    <sheetView view="pageBreakPreview" zoomScaleSheetLayoutView="100" zoomScalePageLayoutView="0" workbookViewId="0" topLeftCell="A1">
      <selection activeCell="B1960" sqref="B1960"/>
    </sheetView>
  </sheetViews>
  <sheetFormatPr defaultColWidth="9.00390625" defaultRowHeight="12.75"/>
  <cols>
    <col min="1" max="1" width="5.00390625" style="619" customWidth="1"/>
    <col min="2" max="2" width="51.28125" style="619" customWidth="1"/>
    <col min="3" max="3" width="6.7109375" style="619" customWidth="1"/>
    <col min="4" max="4" width="5.7109375" style="619" customWidth="1"/>
    <col min="5" max="5" width="7.00390625" style="619" customWidth="1"/>
    <col min="6" max="6" width="18.57421875" style="619" hidden="1" customWidth="1"/>
    <col min="7" max="7" width="12.8515625" style="619" hidden="1" customWidth="1"/>
    <col min="8" max="8" width="15.7109375" style="619" bestFit="1" customWidth="1"/>
    <col min="9" max="16384" width="9.00390625" style="619" customWidth="1"/>
  </cols>
  <sheetData>
    <row r="1" spans="1:8" ht="21.75" customHeight="1">
      <c r="A1" s="1173"/>
      <c r="B1" s="1173"/>
      <c r="C1" s="1173"/>
      <c r="E1" s="632" t="s">
        <v>1238</v>
      </c>
      <c r="H1" s="619" t="s">
        <v>1239</v>
      </c>
    </row>
    <row r="2" spans="1:8" ht="20.25" customHeight="1">
      <c r="A2" s="1174" t="s">
        <v>1240</v>
      </c>
      <c r="B2" s="1174"/>
      <c r="C2" s="1174"/>
      <c r="E2" s="632" t="s">
        <v>1241</v>
      </c>
      <c r="H2" s="991" t="s">
        <v>1242</v>
      </c>
    </row>
    <row r="3" spans="1:8" ht="24.75" customHeight="1">
      <c r="A3" s="992" t="s">
        <v>953</v>
      </c>
      <c r="B3" s="993" t="s">
        <v>629</v>
      </c>
      <c r="C3" s="994" t="s">
        <v>1243</v>
      </c>
      <c r="D3" s="994" t="s">
        <v>955</v>
      </c>
      <c r="E3" s="995" t="s">
        <v>1244</v>
      </c>
      <c r="F3" s="996"/>
      <c r="H3" s="995" t="s">
        <v>1245</v>
      </c>
    </row>
    <row r="4" spans="1:6" ht="12.75" customHeight="1">
      <c r="A4" s="997"/>
      <c r="B4" s="998"/>
      <c r="C4" s="999"/>
      <c r="D4" s="999"/>
      <c r="E4" s="1000"/>
      <c r="F4" s="996"/>
    </row>
    <row r="5" spans="1:6" ht="12.75" customHeight="1">
      <c r="A5" s="997"/>
      <c r="B5" s="1001" t="s">
        <v>1246</v>
      </c>
      <c r="C5" s="999"/>
      <c r="D5" s="999"/>
      <c r="E5" s="1000"/>
      <c r="F5" s="996"/>
    </row>
    <row r="6" spans="1:6" ht="12.75" customHeight="1">
      <c r="A6" s="997"/>
      <c r="B6" s="998"/>
      <c r="C6" s="999"/>
      <c r="D6" s="999"/>
      <c r="E6" s="1000"/>
      <c r="F6" s="996"/>
    </row>
    <row r="7" spans="1:6" ht="12.75" customHeight="1">
      <c r="A7" s="997"/>
      <c r="B7" s="998" t="s">
        <v>1247</v>
      </c>
      <c r="C7" s="999"/>
      <c r="D7" s="999"/>
      <c r="E7" s="1000"/>
      <c r="F7" s="996"/>
    </row>
    <row r="8" spans="1:8" ht="15">
      <c r="A8" s="997"/>
      <c r="B8" s="998"/>
      <c r="C8" s="999"/>
      <c r="D8" s="999"/>
      <c r="E8" s="1002"/>
      <c r="F8" s="1003"/>
      <c r="G8" s="1003"/>
      <c r="H8" s="1003"/>
    </row>
    <row r="9" spans="1:8" ht="117" customHeight="1">
      <c r="A9" s="1004" t="s">
        <v>12</v>
      </c>
      <c r="B9" s="1005" t="s">
        <v>1248</v>
      </c>
      <c r="C9" s="1006" t="s">
        <v>50</v>
      </c>
      <c r="D9" s="1006">
        <v>1</v>
      </c>
      <c r="E9" s="1002"/>
      <c r="F9" s="1003"/>
      <c r="G9" s="1003"/>
      <c r="H9" s="1003"/>
    </row>
    <row r="10" spans="1:8" ht="12.75">
      <c r="A10" s="1004"/>
      <c r="B10" s="859"/>
      <c r="C10" s="1006"/>
      <c r="D10" s="1006"/>
      <c r="E10" s="1002"/>
      <c r="F10" s="1003"/>
      <c r="G10" s="1003"/>
      <c r="H10" s="1003"/>
    </row>
    <row r="11" spans="1:8" ht="63.75">
      <c r="A11" s="1004" t="s">
        <v>13</v>
      </c>
      <c r="B11" s="1007" t="s">
        <v>1249</v>
      </c>
      <c r="C11" s="1006" t="s">
        <v>50</v>
      </c>
      <c r="D11" s="1006">
        <v>1</v>
      </c>
      <c r="E11" s="1002"/>
      <c r="F11" s="1003"/>
      <c r="G11" s="1003"/>
      <c r="H11" s="1003"/>
    </row>
    <row r="12" spans="1:8" ht="12.75">
      <c r="A12" s="1004"/>
      <c r="B12" s="1008" t="s">
        <v>1250</v>
      </c>
      <c r="C12" s="1006" t="s">
        <v>6</v>
      </c>
      <c r="D12" s="1006">
        <v>1</v>
      </c>
      <c r="E12" s="1002"/>
      <c r="F12" s="1003"/>
      <c r="G12" s="1003"/>
      <c r="H12" s="1003"/>
    </row>
    <row r="13" spans="1:8" ht="12.75">
      <c r="A13" s="1004"/>
      <c r="B13" s="1007" t="s">
        <v>1251</v>
      </c>
      <c r="C13" s="1006" t="s">
        <v>6</v>
      </c>
      <c r="D13" s="1006">
        <v>1</v>
      </c>
      <c r="E13" s="1002"/>
      <c r="F13" s="1003"/>
      <c r="G13" s="1003"/>
      <c r="H13" s="1003"/>
    </row>
    <row r="14" spans="1:8" ht="12.75">
      <c r="A14" s="1004"/>
      <c r="B14" s="1007" t="s">
        <v>1252</v>
      </c>
      <c r="C14" s="1006" t="s">
        <v>6</v>
      </c>
      <c r="D14" s="1006">
        <v>2</v>
      </c>
      <c r="E14" s="1002"/>
      <c r="F14" s="1003"/>
      <c r="G14" s="1003"/>
      <c r="H14" s="1003"/>
    </row>
    <row r="15" spans="1:8" ht="12.75">
      <c r="A15" s="1004"/>
      <c r="B15" s="734" t="s">
        <v>1253</v>
      </c>
      <c r="C15" s="1006" t="s">
        <v>6</v>
      </c>
      <c r="D15" s="1006">
        <v>1</v>
      </c>
      <c r="E15" s="1002"/>
      <c r="F15" s="1003"/>
      <c r="G15" s="1003"/>
      <c r="H15" s="1003"/>
    </row>
    <row r="16" spans="1:8" ht="12.75">
      <c r="A16" s="1004"/>
      <c r="B16" s="734" t="s">
        <v>1254</v>
      </c>
      <c r="C16" s="1006" t="s">
        <v>6</v>
      </c>
      <c r="D16" s="1006">
        <v>2</v>
      </c>
      <c r="E16" s="1002"/>
      <c r="F16" s="1003"/>
      <c r="G16" s="1003"/>
      <c r="H16" s="1003"/>
    </row>
    <row r="17" spans="1:8" ht="12.75">
      <c r="A17" s="1004"/>
      <c r="B17" s="1007" t="s">
        <v>1255</v>
      </c>
      <c r="C17" s="1006" t="s">
        <v>6</v>
      </c>
      <c r="D17" s="1006">
        <v>2</v>
      </c>
      <c r="E17" s="1002"/>
      <c r="F17" s="1003"/>
      <c r="G17" s="1003"/>
      <c r="H17" s="1003"/>
    </row>
    <row r="18" spans="1:8" ht="12.75">
      <c r="A18" s="1004"/>
      <c r="B18" s="1007" t="s">
        <v>1256</v>
      </c>
      <c r="C18" s="1006" t="s">
        <v>6</v>
      </c>
      <c r="D18" s="1006">
        <v>1</v>
      </c>
      <c r="E18" s="1002"/>
      <c r="F18" s="1003"/>
      <c r="G18" s="1003"/>
      <c r="H18" s="1003"/>
    </row>
    <row r="19" spans="1:8" ht="12.75">
      <c r="A19" s="1004"/>
      <c r="B19" s="1007" t="s">
        <v>1257</v>
      </c>
      <c r="C19" s="1006" t="s">
        <v>6</v>
      </c>
      <c r="D19" s="1006">
        <v>23</v>
      </c>
      <c r="E19" s="1002"/>
      <c r="F19" s="1003"/>
      <c r="G19" s="1003"/>
      <c r="H19" s="1003"/>
    </row>
    <row r="20" spans="1:8" ht="12.75">
      <c r="A20" s="1004"/>
      <c r="B20" s="1007" t="s">
        <v>1258</v>
      </c>
      <c r="C20" s="1006" t="s">
        <v>6</v>
      </c>
      <c r="D20" s="1006">
        <v>8</v>
      </c>
      <c r="E20" s="1002"/>
      <c r="F20" s="1003"/>
      <c r="G20" s="1003"/>
      <c r="H20" s="1003"/>
    </row>
    <row r="21" spans="1:8" ht="63.75">
      <c r="A21" s="1004"/>
      <c r="B21" s="1009" t="s">
        <v>1259</v>
      </c>
      <c r="C21" s="1006" t="s">
        <v>50</v>
      </c>
      <c r="D21" s="1006">
        <v>1</v>
      </c>
      <c r="E21" s="1002"/>
      <c r="F21" s="1003"/>
      <c r="G21" s="1003"/>
      <c r="H21" s="1003"/>
    </row>
    <row r="22" spans="1:8" ht="12.75">
      <c r="A22" s="756"/>
      <c r="B22" s="1009"/>
      <c r="C22" s="809"/>
      <c r="D22" s="809"/>
      <c r="E22" s="735"/>
      <c r="F22" s="735"/>
      <c r="G22" s="735"/>
      <c r="H22" s="735"/>
    </row>
    <row r="23" spans="1:8" ht="63.75">
      <c r="A23" s="756" t="s">
        <v>14</v>
      </c>
      <c r="B23" s="1007" t="s">
        <v>1260</v>
      </c>
      <c r="C23" s="1006" t="s">
        <v>50</v>
      </c>
      <c r="D23" s="1006">
        <v>1</v>
      </c>
      <c r="E23" s="735"/>
      <c r="F23" s="735"/>
      <c r="G23" s="735"/>
      <c r="H23" s="735"/>
    </row>
    <row r="24" spans="1:8" ht="12.75">
      <c r="A24" s="756"/>
      <c r="B24" s="1007" t="s">
        <v>1261</v>
      </c>
      <c r="C24" s="1006" t="s">
        <v>6</v>
      </c>
      <c r="D24" s="1006">
        <v>1</v>
      </c>
      <c r="E24" s="735"/>
      <c r="F24" s="735"/>
      <c r="G24" s="735"/>
      <c r="H24" s="735"/>
    </row>
    <row r="25" spans="1:8" ht="12.75">
      <c r="A25" s="756"/>
      <c r="B25" s="1007" t="s">
        <v>1262</v>
      </c>
      <c r="C25" s="1006" t="s">
        <v>6</v>
      </c>
      <c r="D25" s="1006">
        <v>1</v>
      </c>
      <c r="E25" s="735"/>
      <c r="F25" s="735"/>
      <c r="G25" s="735"/>
      <c r="H25" s="735"/>
    </row>
    <row r="26" spans="1:8" ht="12.75">
      <c r="A26" s="756"/>
      <c r="B26" s="1007" t="s">
        <v>1255</v>
      </c>
      <c r="C26" s="1006" t="s">
        <v>6</v>
      </c>
      <c r="D26" s="1006">
        <v>2</v>
      </c>
      <c r="E26" s="735"/>
      <c r="F26" s="735"/>
      <c r="G26" s="735"/>
      <c r="H26" s="735"/>
    </row>
    <row r="27" spans="1:8" ht="12.75">
      <c r="A27" s="756"/>
      <c r="B27" s="1007" t="s">
        <v>1257</v>
      </c>
      <c r="C27" s="1006" t="s">
        <v>6</v>
      </c>
      <c r="D27" s="1006">
        <v>8</v>
      </c>
      <c r="E27" s="735"/>
      <c r="F27" s="735"/>
      <c r="G27" s="735"/>
      <c r="H27" s="735"/>
    </row>
    <row r="28" spans="1:8" ht="12.75">
      <c r="A28" s="756"/>
      <c r="B28" s="1007" t="s">
        <v>1258</v>
      </c>
      <c r="C28" s="1006" t="s">
        <v>6</v>
      </c>
      <c r="D28" s="1006">
        <v>5</v>
      </c>
      <c r="E28" s="735"/>
      <c r="F28" s="735"/>
      <c r="G28" s="735"/>
      <c r="H28" s="735"/>
    </row>
    <row r="29" spans="1:8" ht="54" customHeight="1">
      <c r="A29" s="756"/>
      <c r="B29" s="1009" t="s">
        <v>1263</v>
      </c>
      <c r="C29" s="1006" t="s">
        <v>50</v>
      </c>
      <c r="D29" s="1006">
        <v>1</v>
      </c>
      <c r="E29" s="735"/>
      <c r="F29" s="735"/>
      <c r="G29" s="735"/>
      <c r="H29" s="735"/>
    </row>
    <row r="30" spans="1:8" ht="12.75">
      <c r="A30" s="756"/>
      <c r="B30" s="1009"/>
      <c r="C30" s="1006"/>
      <c r="D30" s="1006"/>
      <c r="E30" s="735"/>
      <c r="F30" s="735"/>
      <c r="G30" s="735"/>
      <c r="H30" s="735"/>
    </row>
    <row r="31" spans="1:8" ht="51">
      <c r="A31" s="756">
        <v>5</v>
      </c>
      <c r="B31" s="1010" t="s">
        <v>1264</v>
      </c>
      <c r="C31" s="1011"/>
      <c r="D31" s="1011"/>
      <c r="E31" s="735"/>
      <c r="F31" s="735"/>
      <c r="G31" s="735"/>
      <c r="H31" s="735"/>
    </row>
    <row r="32" spans="1:8" ht="12.75">
      <c r="A32" s="756"/>
      <c r="B32" s="1010" t="s">
        <v>1265</v>
      </c>
      <c r="C32" s="1011" t="s">
        <v>23</v>
      </c>
      <c r="D32" s="1011">
        <v>10</v>
      </c>
      <c r="E32" s="735"/>
      <c r="F32" s="735"/>
      <c r="G32" s="735"/>
      <c r="H32" s="735"/>
    </row>
    <row r="33" spans="1:8" ht="12.75">
      <c r="A33" s="756"/>
      <c r="B33" s="1010" t="s">
        <v>1266</v>
      </c>
      <c r="C33" s="1011" t="s">
        <v>23</v>
      </c>
      <c r="D33" s="1011">
        <v>10</v>
      </c>
      <c r="E33" s="1012"/>
      <c r="F33" s="1012"/>
      <c r="G33" s="1012"/>
      <c r="H33" s="1013"/>
    </row>
    <row r="34" spans="1:4" ht="12.75">
      <c r="A34" s="756"/>
      <c r="B34" s="1010" t="s">
        <v>1267</v>
      </c>
      <c r="C34" s="1011"/>
      <c r="D34" s="1011"/>
    </row>
    <row r="35" spans="1:4" ht="25.5">
      <c r="A35" s="756"/>
      <c r="B35" s="1010" t="s">
        <v>1268</v>
      </c>
      <c r="C35" s="1011" t="s">
        <v>11</v>
      </c>
      <c r="D35" s="1011">
        <v>3.2</v>
      </c>
    </row>
    <row r="36" spans="1:4" ht="25.5">
      <c r="A36" s="756"/>
      <c r="B36" s="1010" t="s">
        <v>1269</v>
      </c>
      <c r="C36" s="1011" t="s">
        <v>11</v>
      </c>
      <c r="D36" s="1011">
        <v>0.4</v>
      </c>
    </row>
    <row r="37" spans="1:4" ht="25.5">
      <c r="A37" s="756"/>
      <c r="B37" s="1010" t="s">
        <v>1270</v>
      </c>
      <c r="C37" s="1011" t="s">
        <v>11</v>
      </c>
      <c r="D37" s="1011">
        <v>2.8</v>
      </c>
    </row>
    <row r="38" spans="1:4" ht="12.75">
      <c r="A38" s="756"/>
      <c r="B38" s="1010" t="s">
        <v>1271</v>
      </c>
      <c r="C38" s="1011" t="s">
        <v>11</v>
      </c>
      <c r="D38" s="1011">
        <v>0.4</v>
      </c>
    </row>
    <row r="39" spans="1:4" ht="12.75">
      <c r="A39" s="804"/>
      <c r="B39" s="735"/>
      <c r="C39" s="809"/>
      <c r="D39" s="809"/>
    </row>
    <row r="40" spans="1:4" ht="12.75">
      <c r="A40" s="804"/>
      <c r="B40" s="1012" t="s">
        <v>1272</v>
      </c>
      <c r="C40" s="1012"/>
      <c r="D40" s="1012"/>
    </row>
  </sheetData>
  <sheetProtection/>
  <mergeCells count="2">
    <mergeCell ref="A1:C1"/>
    <mergeCell ref="A2:C2"/>
  </mergeCells>
  <printOptions/>
  <pageMargins left="0.7874015748031497" right="0" top="0.5905511811023623" bottom="0.5905511811023623" header="0" footer="0.1968503937007874"/>
  <pageSetup horizontalDpi="600" verticalDpi="600" orientation="portrait" paperSize="9" r:id="rId2"/>
  <headerFooter>
    <oddHeader>&amp;LInvestitor: Antonio Tomrecaj, OIB: 99273993194, Lički put 26, 10040 Dubrava, Zagreb
Građevina: Izgradnja individualne stambene zgrade, ul. Vrbanići 14, 10000 Zagreb</oddHeader>
  </headerFooter>
  <rowBreaks count="1" manualBreakCount="1">
    <brk id="21" max="7" man="1"/>
  </rowBreaks>
  <drawing r:id="rId1"/>
</worksheet>
</file>

<file path=xl/worksheets/sheet32.xml><?xml version="1.0" encoding="utf-8"?>
<worksheet xmlns="http://schemas.openxmlformats.org/spreadsheetml/2006/main" xmlns:r="http://schemas.openxmlformats.org/officeDocument/2006/relationships">
  <sheetPr>
    <tabColor rgb="FF92D050"/>
  </sheetPr>
  <dimension ref="A1:H149"/>
  <sheetViews>
    <sheetView view="pageBreakPreview" zoomScaleSheetLayoutView="100" zoomScalePageLayoutView="0" workbookViewId="0" topLeftCell="A1">
      <selection activeCell="B1960" sqref="B1960"/>
    </sheetView>
  </sheetViews>
  <sheetFormatPr defaultColWidth="9.00390625" defaultRowHeight="12.75"/>
  <cols>
    <col min="1" max="1" width="5.140625" style="619" customWidth="1"/>
    <col min="2" max="2" width="47.421875" style="619" customWidth="1"/>
    <col min="3" max="3" width="6.8515625" style="619" customWidth="1"/>
    <col min="4" max="4" width="7.140625" style="619" customWidth="1"/>
    <col min="5" max="5" width="8.8515625" style="619" customWidth="1"/>
    <col min="6" max="7" width="0" style="619" hidden="1" customWidth="1"/>
    <col min="8" max="8" width="15.7109375" style="619" bestFit="1" customWidth="1"/>
    <col min="9" max="16384" width="9.00390625" style="619" customWidth="1"/>
  </cols>
  <sheetData>
    <row r="1" spans="1:8" ht="21.75" customHeight="1">
      <c r="A1" s="1173"/>
      <c r="B1" s="1173"/>
      <c r="C1" s="1173"/>
      <c r="E1" s="632" t="s">
        <v>1238</v>
      </c>
      <c r="H1" s="619" t="s">
        <v>1239</v>
      </c>
    </row>
    <row r="2" spans="1:8" ht="20.25" customHeight="1">
      <c r="A2" s="1174" t="s">
        <v>1240</v>
      </c>
      <c r="B2" s="1174"/>
      <c r="C2" s="1174"/>
      <c r="E2" s="632" t="s">
        <v>1241</v>
      </c>
      <c r="H2" s="991" t="s">
        <v>1242</v>
      </c>
    </row>
    <row r="3" spans="1:8" ht="24.75" customHeight="1">
      <c r="A3" s="992" t="s">
        <v>953</v>
      </c>
      <c r="B3" s="993" t="s">
        <v>629</v>
      </c>
      <c r="C3" s="994" t="s">
        <v>1243</v>
      </c>
      <c r="D3" s="994" t="s">
        <v>955</v>
      </c>
      <c r="E3" s="995" t="s">
        <v>1244</v>
      </c>
      <c r="F3" s="996"/>
      <c r="H3" s="995" t="s">
        <v>1245</v>
      </c>
    </row>
    <row r="5" spans="1:6" ht="15">
      <c r="A5" s="1014"/>
      <c r="B5" s="1015" t="s">
        <v>1273</v>
      </c>
      <c r="C5" s="1016"/>
      <c r="D5" s="1016"/>
      <c r="E5" s="1017"/>
      <c r="F5" s="996"/>
    </row>
    <row r="6" spans="1:8" ht="12.75">
      <c r="A6" s="740"/>
      <c r="B6" s="859"/>
      <c r="C6" s="756"/>
      <c r="D6" s="756"/>
      <c r="E6" s="1018"/>
      <c r="F6" s="1018"/>
      <c r="G6" s="1018"/>
      <c r="H6" s="1018"/>
    </row>
    <row r="7" spans="1:8" ht="12.75">
      <c r="A7" s="740"/>
      <c r="B7" s="1015" t="s">
        <v>1274</v>
      </c>
      <c r="C7" s="756"/>
      <c r="D7" s="756"/>
      <c r="E7" s="1018"/>
      <c r="F7" s="1018"/>
      <c r="G7" s="1018"/>
      <c r="H7" s="1018"/>
    </row>
    <row r="8" spans="1:8" ht="12.75">
      <c r="A8" s="740"/>
      <c r="B8" s="1015"/>
      <c r="C8" s="756"/>
      <c r="D8" s="756"/>
      <c r="E8" s="1018"/>
      <c r="F8" s="1018"/>
      <c r="G8" s="1018"/>
      <c r="H8" s="1018"/>
    </row>
    <row r="9" spans="1:8" ht="38.25">
      <c r="A9" s="740"/>
      <c r="B9" s="1019" t="s">
        <v>1275</v>
      </c>
      <c r="C9" s="756"/>
      <c r="D9" s="756"/>
      <c r="E9" s="1018"/>
      <c r="F9" s="1018"/>
      <c r="G9" s="1018"/>
      <c r="H9" s="1018"/>
    </row>
    <row r="10" spans="1:8" ht="12.75">
      <c r="A10" s="740"/>
      <c r="B10" s="1019"/>
      <c r="C10" s="756"/>
      <c r="D10" s="756"/>
      <c r="E10" s="1018"/>
      <c r="F10" s="1018"/>
      <c r="G10" s="1018"/>
      <c r="H10" s="1018"/>
    </row>
    <row r="11" spans="1:8" ht="25.5">
      <c r="A11" s="740"/>
      <c r="B11" s="1019" t="s">
        <v>1276</v>
      </c>
      <c r="C11" s="756"/>
      <c r="D11" s="756"/>
      <c r="E11" s="1018"/>
      <c r="F11" s="1018"/>
      <c r="G11" s="1018"/>
      <c r="H11" s="1018"/>
    </row>
    <row r="12" spans="1:8" ht="12.75">
      <c r="A12" s="740"/>
      <c r="B12" s="1019"/>
      <c r="C12" s="756"/>
      <c r="D12" s="756"/>
      <c r="E12" s="1018"/>
      <c r="F12" s="1018"/>
      <c r="G12" s="1018"/>
      <c r="H12" s="1018"/>
    </row>
    <row r="13" spans="1:8" ht="25.5">
      <c r="A13" s="740" t="s">
        <v>12</v>
      </c>
      <c r="B13" s="1020" t="s">
        <v>1277</v>
      </c>
      <c r="C13" s="741" t="s">
        <v>6</v>
      </c>
      <c r="D13" s="741">
        <v>9</v>
      </c>
      <c r="E13" s="1018"/>
      <c r="F13" s="1018"/>
      <c r="G13" s="1018"/>
      <c r="H13" s="1018"/>
    </row>
    <row r="14" spans="1:8" ht="12.75">
      <c r="A14" s="740"/>
      <c r="B14" s="1020"/>
      <c r="C14" s="741"/>
      <c r="D14" s="741"/>
      <c r="E14" s="1018"/>
      <c r="F14" s="1018"/>
      <c r="G14" s="1018"/>
      <c r="H14" s="1018"/>
    </row>
    <row r="15" spans="1:8" ht="38.25">
      <c r="A15" s="740" t="s">
        <v>13</v>
      </c>
      <c r="B15" s="1020" t="s">
        <v>1278</v>
      </c>
      <c r="C15" s="741" t="s">
        <v>6</v>
      </c>
      <c r="D15" s="741">
        <v>4</v>
      </c>
      <c r="E15" s="1018"/>
      <c r="F15" s="1018"/>
      <c r="G15" s="1018"/>
      <c r="H15" s="1018"/>
    </row>
    <row r="16" spans="1:8" ht="12.75">
      <c r="A16" s="740"/>
      <c r="B16" s="1020"/>
      <c r="C16" s="741"/>
      <c r="D16" s="741"/>
      <c r="E16" s="1018"/>
      <c r="F16" s="1018"/>
      <c r="G16" s="1018"/>
      <c r="H16" s="1018"/>
    </row>
    <row r="17" spans="1:8" ht="38.25">
      <c r="A17" s="740" t="s">
        <v>14</v>
      </c>
      <c r="B17" s="1020" t="s">
        <v>1279</v>
      </c>
      <c r="C17" s="741" t="s">
        <v>6</v>
      </c>
      <c r="D17" s="741">
        <v>2</v>
      </c>
      <c r="E17" s="1018"/>
      <c r="F17" s="1018"/>
      <c r="G17" s="1018"/>
      <c r="H17" s="1018"/>
    </row>
    <row r="18" spans="1:8" ht="12.75">
      <c r="A18" s="740"/>
      <c r="B18" s="1020"/>
      <c r="C18" s="741"/>
      <c r="D18" s="741"/>
      <c r="E18" s="1018"/>
      <c r="F18" s="1018"/>
      <c r="G18" s="1018"/>
      <c r="H18" s="1018"/>
    </row>
    <row r="19" spans="1:8" ht="38.25">
      <c r="A19" s="740" t="s">
        <v>15</v>
      </c>
      <c r="B19" s="1020" t="s">
        <v>1280</v>
      </c>
      <c r="C19" s="741" t="s">
        <v>6</v>
      </c>
      <c r="D19" s="741">
        <v>1</v>
      </c>
      <c r="E19" s="1018"/>
      <c r="F19" s="1018"/>
      <c r="G19" s="1018"/>
      <c r="H19" s="1018"/>
    </row>
    <row r="20" spans="1:8" ht="12.75">
      <c r="A20" s="740"/>
      <c r="B20" s="1021"/>
      <c r="C20" s="741"/>
      <c r="D20" s="741"/>
      <c r="E20" s="1018"/>
      <c r="F20" s="1018"/>
      <c r="G20" s="1018"/>
      <c r="H20" s="1018"/>
    </row>
    <row r="21" spans="1:8" ht="25.5">
      <c r="A21" s="740" t="s">
        <v>16</v>
      </c>
      <c r="B21" s="1020" t="s">
        <v>1281</v>
      </c>
      <c r="C21" s="741" t="s">
        <v>6</v>
      </c>
      <c r="D21" s="741">
        <v>3</v>
      </c>
      <c r="E21" s="1018"/>
      <c r="F21" s="1018"/>
      <c r="G21" s="1018"/>
      <c r="H21" s="1018"/>
    </row>
    <row r="22" spans="1:8" ht="12.75">
      <c r="A22" s="740"/>
      <c r="B22" s="1020"/>
      <c r="C22" s="741"/>
      <c r="D22" s="741"/>
      <c r="E22" s="1018"/>
      <c r="F22" s="1018"/>
      <c r="G22" s="1018"/>
      <c r="H22" s="1018"/>
    </row>
    <row r="23" spans="1:8" ht="38.25">
      <c r="A23" s="740" t="s">
        <v>17</v>
      </c>
      <c r="B23" s="1020" t="s">
        <v>1282</v>
      </c>
      <c r="C23" s="741" t="s">
        <v>6</v>
      </c>
      <c r="D23" s="741">
        <v>6</v>
      </c>
      <c r="E23" s="1018"/>
      <c r="F23" s="1018"/>
      <c r="G23" s="1018"/>
      <c r="H23" s="1018"/>
    </row>
    <row r="24" spans="1:8" ht="12.75">
      <c r="A24" s="740"/>
      <c r="B24" s="1020"/>
      <c r="C24" s="741"/>
      <c r="D24" s="741"/>
      <c r="E24" s="1018"/>
      <c r="F24" s="1018"/>
      <c r="G24" s="1018"/>
      <c r="H24" s="1018"/>
    </row>
    <row r="25" spans="1:8" ht="38.25">
      <c r="A25" s="740" t="s">
        <v>18</v>
      </c>
      <c r="B25" s="1020" t="s">
        <v>1283</v>
      </c>
      <c r="C25" s="741" t="s">
        <v>6</v>
      </c>
      <c r="D25" s="741">
        <v>2</v>
      </c>
      <c r="E25" s="1018"/>
      <c r="F25" s="1018"/>
      <c r="G25" s="1018"/>
      <c r="H25" s="1018"/>
    </row>
    <row r="26" spans="1:8" ht="12.75">
      <c r="A26" s="740"/>
      <c r="B26" s="1020"/>
      <c r="C26" s="741"/>
      <c r="D26" s="741"/>
      <c r="E26" s="1018"/>
      <c r="F26" s="1018"/>
      <c r="G26" s="1018"/>
      <c r="H26" s="1018"/>
    </row>
    <row r="27" spans="1:8" ht="38.25">
      <c r="A27" s="740"/>
      <c r="B27" s="1020" t="s">
        <v>1284</v>
      </c>
      <c r="C27" s="741" t="s">
        <v>6</v>
      </c>
      <c r="D27" s="741">
        <v>1</v>
      </c>
      <c r="E27" s="1018"/>
      <c r="F27" s="1018"/>
      <c r="G27" s="1018"/>
      <c r="H27" s="1018"/>
    </row>
    <row r="28" spans="1:8" ht="12.75">
      <c r="A28" s="740"/>
      <c r="B28" s="1020"/>
      <c r="C28" s="741"/>
      <c r="D28" s="741"/>
      <c r="E28" s="1018"/>
      <c r="F28" s="1018"/>
      <c r="G28" s="1018"/>
      <c r="H28" s="1018"/>
    </row>
    <row r="29" spans="1:8" ht="38.25">
      <c r="A29" s="740" t="s">
        <v>19</v>
      </c>
      <c r="B29" s="1020" t="s">
        <v>1285</v>
      </c>
      <c r="C29" s="741" t="s">
        <v>50</v>
      </c>
      <c r="D29" s="741">
        <v>7</v>
      </c>
      <c r="E29" s="1018"/>
      <c r="F29" s="1018"/>
      <c r="G29" s="1018"/>
      <c r="H29" s="1018"/>
    </row>
    <row r="30" spans="1:8" ht="12.75">
      <c r="A30" s="740"/>
      <c r="B30" s="1020" t="s">
        <v>1286</v>
      </c>
      <c r="C30" s="741" t="s">
        <v>6</v>
      </c>
      <c r="D30" s="741">
        <v>1</v>
      </c>
      <c r="E30" s="1018"/>
      <c r="F30" s="1018"/>
      <c r="G30" s="1018"/>
      <c r="H30" s="1018"/>
    </row>
    <row r="31" spans="1:8" ht="12.75">
      <c r="A31" s="740"/>
      <c r="B31" s="1020" t="s">
        <v>1287</v>
      </c>
      <c r="C31" s="741" t="s">
        <v>6</v>
      </c>
      <c r="D31" s="741">
        <v>1</v>
      </c>
      <c r="E31" s="1018"/>
      <c r="F31" s="1018"/>
      <c r="G31" s="1018"/>
      <c r="H31" s="1018"/>
    </row>
    <row r="32" spans="1:8" ht="25.5">
      <c r="A32" s="740"/>
      <c r="B32" s="1020" t="s">
        <v>1288</v>
      </c>
      <c r="C32" s="741" t="s">
        <v>6</v>
      </c>
      <c r="D32" s="741">
        <v>1</v>
      </c>
      <c r="E32" s="1018"/>
      <c r="F32" s="1018"/>
      <c r="G32" s="1018"/>
      <c r="H32" s="1018"/>
    </row>
    <row r="33" spans="1:8" ht="25.5">
      <c r="A33" s="740"/>
      <c r="B33" s="1020" t="s">
        <v>1289</v>
      </c>
      <c r="C33" s="741" t="s">
        <v>6</v>
      </c>
      <c r="D33" s="741">
        <v>1</v>
      </c>
      <c r="E33" s="1018"/>
      <c r="F33" s="1018"/>
      <c r="G33" s="1018"/>
      <c r="H33" s="1018"/>
    </row>
    <row r="34" spans="1:8" ht="25.5">
      <c r="A34" s="740"/>
      <c r="B34" s="1020" t="s">
        <v>1290</v>
      </c>
      <c r="C34" s="741" t="s">
        <v>6</v>
      </c>
      <c r="D34" s="741">
        <v>1</v>
      </c>
      <c r="E34" s="1018"/>
      <c r="F34" s="1018"/>
      <c r="G34" s="1018"/>
      <c r="H34" s="1018"/>
    </row>
    <row r="35" spans="1:8" ht="12.75">
      <c r="A35" s="740"/>
      <c r="B35" s="1020"/>
      <c r="C35" s="741"/>
      <c r="D35" s="741"/>
      <c r="E35" s="1018"/>
      <c r="F35" s="1018"/>
      <c r="G35" s="1018"/>
      <c r="H35" s="1018"/>
    </row>
    <row r="36" spans="1:8" ht="38.25">
      <c r="A36" s="740" t="s">
        <v>20</v>
      </c>
      <c r="B36" s="1020" t="s">
        <v>1291</v>
      </c>
      <c r="C36" s="741" t="s">
        <v>50</v>
      </c>
      <c r="D36" s="741">
        <v>8</v>
      </c>
      <c r="E36" s="1018"/>
      <c r="F36" s="1018"/>
      <c r="G36" s="1018"/>
      <c r="H36" s="1018"/>
    </row>
    <row r="37" spans="1:8" ht="12.75">
      <c r="A37" s="740"/>
      <c r="B37" s="1020" t="s">
        <v>1286</v>
      </c>
      <c r="C37" s="741" t="s">
        <v>6</v>
      </c>
      <c r="D37" s="741">
        <v>1</v>
      </c>
      <c r="E37" s="1018"/>
      <c r="F37" s="1018"/>
      <c r="G37" s="1018"/>
      <c r="H37" s="1018"/>
    </row>
    <row r="38" spans="1:8" ht="12.75">
      <c r="A38" s="740"/>
      <c r="B38" s="1020" t="s">
        <v>1287</v>
      </c>
      <c r="C38" s="741" t="s">
        <v>6</v>
      </c>
      <c r="D38" s="741">
        <v>1</v>
      </c>
      <c r="E38" s="1018"/>
      <c r="F38" s="1018"/>
      <c r="G38" s="1018"/>
      <c r="H38" s="1018"/>
    </row>
    <row r="39" spans="1:8" ht="25.5">
      <c r="A39" s="740"/>
      <c r="B39" s="1020" t="s">
        <v>1292</v>
      </c>
      <c r="C39" s="741" t="s">
        <v>6</v>
      </c>
      <c r="D39" s="741">
        <v>1</v>
      </c>
      <c r="E39" s="1018"/>
      <c r="F39" s="1018"/>
      <c r="G39" s="1018"/>
      <c r="H39" s="1018"/>
    </row>
    <row r="40" spans="1:8" ht="25.5">
      <c r="A40" s="740"/>
      <c r="B40" s="1020" t="s">
        <v>1289</v>
      </c>
      <c r="C40" s="741" t="s">
        <v>6</v>
      </c>
      <c r="D40" s="741">
        <v>1</v>
      </c>
      <c r="E40" s="1018"/>
      <c r="F40" s="1018"/>
      <c r="G40" s="1018"/>
      <c r="H40" s="1018"/>
    </row>
    <row r="41" spans="1:8" ht="25.5">
      <c r="A41" s="740"/>
      <c r="B41" s="1020" t="s">
        <v>1290</v>
      </c>
      <c r="C41" s="741" t="s">
        <v>6</v>
      </c>
      <c r="D41" s="741">
        <v>1</v>
      </c>
      <c r="E41" s="1018"/>
      <c r="F41" s="1018"/>
      <c r="G41" s="1018"/>
      <c r="H41" s="1018"/>
    </row>
    <row r="42" spans="1:8" ht="12.75">
      <c r="A42" s="740"/>
      <c r="E42" s="1018"/>
      <c r="F42" s="1018"/>
      <c r="G42" s="1018"/>
      <c r="H42" s="1018"/>
    </row>
    <row r="43" spans="1:8" ht="38.25">
      <c r="A43" s="740" t="s">
        <v>21</v>
      </c>
      <c r="B43" s="1020" t="s">
        <v>1293</v>
      </c>
      <c r="C43" s="741" t="s">
        <v>50</v>
      </c>
      <c r="D43" s="741">
        <v>3</v>
      </c>
      <c r="E43" s="1018"/>
      <c r="F43" s="1018"/>
      <c r="G43" s="1018"/>
      <c r="H43" s="1018"/>
    </row>
    <row r="44" spans="1:8" ht="12.75">
      <c r="A44" s="740"/>
      <c r="B44" s="1020" t="s">
        <v>1286</v>
      </c>
      <c r="C44" s="741" t="s">
        <v>6</v>
      </c>
      <c r="D44" s="741">
        <v>1</v>
      </c>
      <c r="E44" s="1018"/>
      <c r="F44" s="1018"/>
      <c r="G44" s="1018"/>
      <c r="H44" s="1018"/>
    </row>
    <row r="45" spans="1:8" ht="12.75">
      <c r="A45" s="740"/>
      <c r="B45" s="1020" t="s">
        <v>1294</v>
      </c>
      <c r="C45" s="741" t="s">
        <v>6</v>
      </c>
      <c r="D45" s="741">
        <v>1</v>
      </c>
      <c r="E45" s="1018"/>
      <c r="F45" s="1018"/>
      <c r="G45" s="1018"/>
      <c r="H45" s="1018"/>
    </row>
    <row r="46" spans="1:8" ht="25.5">
      <c r="A46" s="740"/>
      <c r="B46" s="1020" t="s">
        <v>1288</v>
      </c>
      <c r="C46" s="741" t="s">
        <v>6</v>
      </c>
      <c r="D46" s="741">
        <v>3</v>
      </c>
      <c r="E46" s="1018"/>
      <c r="F46" s="1018"/>
      <c r="G46" s="1018"/>
      <c r="H46" s="1018"/>
    </row>
    <row r="47" spans="1:8" ht="25.5">
      <c r="A47" s="740"/>
      <c r="B47" s="1020" t="s">
        <v>1295</v>
      </c>
      <c r="C47" s="741" t="s">
        <v>6</v>
      </c>
      <c r="D47" s="741">
        <v>3</v>
      </c>
      <c r="E47" s="1018"/>
      <c r="F47" s="1018"/>
      <c r="G47" s="1018"/>
      <c r="H47" s="1018"/>
    </row>
    <row r="48" spans="1:8" ht="25.5">
      <c r="A48" s="740"/>
      <c r="B48" s="1020" t="s">
        <v>1290</v>
      </c>
      <c r="C48" s="741" t="s">
        <v>6</v>
      </c>
      <c r="D48" s="741">
        <v>1</v>
      </c>
      <c r="E48" s="1018"/>
      <c r="F48" s="1018"/>
      <c r="G48" s="1018"/>
      <c r="H48" s="1018"/>
    </row>
    <row r="49" spans="1:8" ht="12.75">
      <c r="A49" s="740"/>
      <c r="B49" s="1020"/>
      <c r="C49" s="741"/>
      <c r="D49" s="741"/>
      <c r="E49" s="1018"/>
      <c r="F49" s="1018"/>
      <c r="G49" s="1018"/>
      <c r="H49" s="1018"/>
    </row>
    <row r="50" spans="1:8" ht="38.25">
      <c r="A50" s="740" t="s">
        <v>22</v>
      </c>
      <c r="B50" s="1020" t="s">
        <v>1296</v>
      </c>
      <c r="C50" s="741" t="s">
        <v>50</v>
      </c>
      <c r="D50" s="741">
        <v>2</v>
      </c>
      <c r="E50" s="1018"/>
      <c r="F50" s="1018"/>
      <c r="G50" s="1018"/>
      <c r="H50" s="1018"/>
    </row>
    <row r="51" spans="1:8" ht="12.75">
      <c r="A51" s="740"/>
      <c r="B51" s="1020" t="s">
        <v>1286</v>
      </c>
      <c r="C51" s="741" t="s">
        <v>6</v>
      </c>
      <c r="D51" s="741">
        <v>1</v>
      </c>
      <c r="E51" s="1018"/>
      <c r="F51" s="1018"/>
      <c r="G51" s="1018"/>
      <c r="H51" s="1018"/>
    </row>
    <row r="52" spans="1:8" ht="12.75">
      <c r="A52" s="740"/>
      <c r="B52" s="1020" t="s">
        <v>1294</v>
      </c>
      <c r="C52" s="741" t="s">
        <v>6</v>
      </c>
      <c r="D52" s="741">
        <v>1</v>
      </c>
      <c r="E52" s="1018"/>
      <c r="F52" s="1018"/>
      <c r="G52" s="1018"/>
      <c r="H52" s="1018"/>
    </row>
    <row r="53" spans="1:8" ht="25.5">
      <c r="A53" s="740"/>
      <c r="B53" s="1020" t="s">
        <v>1297</v>
      </c>
      <c r="C53" s="741" t="s">
        <v>6</v>
      </c>
      <c r="D53" s="741">
        <v>1</v>
      </c>
      <c r="E53" s="1018"/>
      <c r="F53" s="1018"/>
      <c r="G53" s="1018"/>
      <c r="H53" s="1018"/>
    </row>
    <row r="54" spans="1:8" ht="25.5">
      <c r="A54" s="740"/>
      <c r="B54" s="1020" t="s">
        <v>1298</v>
      </c>
      <c r="C54" s="741" t="s">
        <v>6</v>
      </c>
      <c r="D54" s="741">
        <v>1</v>
      </c>
      <c r="E54" s="1018"/>
      <c r="F54" s="1018"/>
      <c r="G54" s="1018"/>
      <c r="H54" s="1018"/>
    </row>
    <row r="55" spans="1:8" ht="25.5">
      <c r="A55" s="740"/>
      <c r="B55" s="1020" t="s">
        <v>1290</v>
      </c>
      <c r="C55" s="741" t="s">
        <v>6</v>
      </c>
      <c r="D55" s="741">
        <v>1</v>
      </c>
      <c r="E55" s="1018"/>
      <c r="F55" s="1018"/>
      <c r="G55" s="1018"/>
      <c r="H55" s="1018"/>
    </row>
    <row r="56" spans="1:8" ht="12.75">
      <c r="A56" s="740"/>
      <c r="B56" s="1020"/>
      <c r="C56" s="741"/>
      <c r="D56" s="741"/>
      <c r="E56" s="1018"/>
      <c r="F56" s="1018"/>
      <c r="G56" s="1018"/>
      <c r="H56" s="1018"/>
    </row>
    <row r="57" spans="1:8" ht="25.5">
      <c r="A57" s="740" t="s">
        <v>32</v>
      </c>
      <c r="B57" s="1020" t="s">
        <v>1299</v>
      </c>
      <c r="C57" s="741" t="s">
        <v>6</v>
      </c>
      <c r="D57" s="741">
        <v>1</v>
      </c>
      <c r="E57" s="1018"/>
      <c r="F57" s="1018"/>
      <c r="G57" s="1018"/>
      <c r="H57" s="1018"/>
    </row>
    <row r="58" spans="1:8" ht="12.75">
      <c r="A58" s="740"/>
      <c r="B58" s="1020"/>
      <c r="C58" s="741"/>
      <c r="D58" s="741"/>
      <c r="E58" s="1018"/>
      <c r="F58" s="1018"/>
      <c r="G58" s="1018"/>
      <c r="H58" s="1018"/>
    </row>
    <row r="59" spans="1:8" ht="25.5">
      <c r="A59" s="740" t="s">
        <v>33</v>
      </c>
      <c r="B59" s="1020" t="s">
        <v>1300</v>
      </c>
      <c r="C59" s="741" t="s">
        <v>6</v>
      </c>
      <c r="D59" s="741">
        <v>1</v>
      </c>
      <c r="E59" s="1018"/>
      <c r="F59" s="1018"/>
      <c r="G59" s="1018"/>
      <c r="H59" s="1018"/>
    </row>
    <row r="60" spans="1:8" ht="12.75">
      <c r="A60" s="740"/>
      <c r="B60" s="1020"/>
      <c r="C60" s="741"/>
      <c r="D60" s="741"/>
      <c r="E60" s="1018"/>
      <c r="F60" s="1018"/>
      <c r="G60" s="1018"/>
      <c r="H60" s="1018"/>
    </row>
    <row r="61" spans="1:8" ht="12.75">
      <c r="A61" s="740"/>
      <c r="B61" s="1015" t="s">
        <v>1301</v>
      </c>
      <c r="C61" s="741"/>
      <c r="D61" s="741"/>
      <c r="E61" s="1018"/>
      <c r="F61" s="1018"/>
      <c r="G61" s="1018"/>
      <c r="H61" s="1018"/>
    </row>
    <row r="62" spans="1:8" ht="12.75">
      <c r="A62" s="740"/>
      <c r="B62" s="1021"/>
      <c r="C62" s="741"/>
      <c r="D62" s="741"/>
      <c r="E62" s="1018"/>
      <c r="F62" s="1018"/>
      <c r="G62" s="1018"/>
      <c r="H62" s="1018"/>
    </row>
    <row r="63" spans="1:8" ht="12.75">
      <c r="A63" s="740"/>
      <c r="B63" s="1015" t="s">
        <v>1302</v>
      </c>
      <c r="C63" s="741"/>
      <c r="D63" s="741"/>
      <c r="E63" s="1018"/>
      <c r="F63" s="1018"/>
      <c r="G63" s="1018"/>
      <c r="H63" s="1018"/>
    </row>
    <row r="64" spans="1:8" ht="12.75">
      <c r="A64" s="740"/>
      <c r="B64" s="1015"/>
      <c r="C64" s="741"/>
      <c r="D64" s="741"/>
      <c r="E64" s="1018"/>
      <c r="F64" s="1018"/>
      <c r="G64" s="1018"/>
      <c r="H64" s="1018"/>
    </row>
    <row r="65" spans="1:8" ht="51">
      <c r="A65" s="740" t="s">
        <v>12</v>
      </c>
      <c r="B65" s="1020" t="s">
        <v>1303</v>
      </c>
      <c r="C65" s="741" t="s">
        <v>23</v>
      </c>
      <c r="D65" s="741">
        <v>8</v>
      </c>
      <c r="E65" s="1018"/>
      <c r="F65" s="1018"/>
      <c r="G65" s="1018"/>
      <c r="H65" s="1018"/>
    </row>
    <row r="66" spans="1:8" ht="12.75">
      <c r="A66" s="740"/>
      <c r="B66" s="1020"/>
      <c r="C66" s="741"/>
      <c r="D66" s="741"/>
      <c r="E66" s="1018"/>
      <c r="F66" s="1018"/>
      <c r="G66" s="1018"/>
      <c r="H66" s="1018"/>
    </row>
    <row r="67" spans="1:8" ht="25.5">
      <c r="A67" s="740" t="s">
        <v>13</v>
      </c>
      <c r="B67" s="1020" t="s">
        <v>1304</v>
      </c>
      <c r="C67" s="741" t="s">
        <v>6</v>
      </c>
      <c r="D67" s="741">
        <v>1</v>
      </c>
      <c r="E67" s="1018"/>
      <c r="F67" s="1018"/>
      <c r="G67" s="1018"/>
      <c r="H67" s="1018"/>
    </row>
    <row r="68" spans="1:8" ht="12.75">
      <c r="A68" s="740"/>
      <c r="B68" s="1020"/>
      <c r="C68" s="741"/>
      <c r="D68" s="741"/>
      <c r="E68" s="1018"/>
      <c r="F68" s="1018"/>
      <c r="G68" s="1018"/>
      <c r="H68" s="1018"/>
    </row>
    <row r="69" spans="1:8" ht="38.25">
      <c r="A69" s="740" t="s">
        <v>14</v>
      </c>
      <c r="B69" s="1020" t="s">
        <v>1305</v>
      </c>
      <c r="C69" s="741" t="s">
        <v>6</v>
      </c>
      <c r="D69" s="741">
        <v>1</v>
      </c>
      <c r="E69" s="1018"/>
      <c r="F69" s="1018"/>
      <c r="G69" s="1018"/>
      <c r="H69" s="1018"/>
    </row>
    <row r="70" spans="1:8" ht="12.75">
      <c r="A70" s="740"/>
      <c r="B70" s="1021"/>
      <c r="C70" s="741"/>
      <c r="D70" s="741"/>
      <c r="E70" s="1018"/>
      <c r="F70" s="1018"/>
      <c r="G70" s="1018"/>
      <c r="H70" s="1018"/>
    </row>
    <row r="71" spans="1:8" ht="25.5">
      <c r="A71" s="740" t="s">
        <v>15</v>
      </c>
      <c r="B71" s="1020" t="s">
        <v>1306</v>
      </c>
      <c r="C71" s="741" t="s">
        <v>6</v>
      </c>
      <c r="D71" s="741">
        <v>1</v>
      </c>
      <c r="E71" s="1018"/>
      <c r="F71" s="1018"/>
      <c r="G71" s="1018"/>
      <c r="H71" s="1018"/>
    </row>
    <row r="72" spans="1:8" ht="12.75">
      <c r="A72" s="740"/>
      <c r="B72" s="1021"/>
      <c r="C72" s="741"/>
      <c r="D72" s="741"/>
      <c r="E72" s="1018"/>
      <c r="F72" s="1018"/>
      <c r="G72" s="1018"/>
      <c r="H72" s="1018"/>
    </row>
    <row r="73" spans="1:8" ht="38.25">
      <c r="A73" s="740" t="s">
        <v>16</v>
      </c>
      <c r="B73" s="1020" t="s">
        <v>1307</v>
      </c>
      <c r="C73" s="741" t="s">
        <v>6</v>
      </c>
      <c r="D73" s="741">
        <v>1</v>
      </c>
      <c r="E73" s="1018"/>
      <c r="F73" s="1018"/>
      <c r="G73" s="1018"/>
      <c r="H73" s="1018"/>
    </row>
    <row r="74" spans="1:8" ht="12.75">
      <c r="A74" s="740"/>
      <c r="B74" s="1021"/>
      <c r="C74" s="741"/>
      <c r="D74" s="741"/>
      <c r="E74" s="1018"/>
      <c r="F74" s="1018"/>
      <c r="G74" s="1018"/>
      <c r="H74" s="1018"/>
    </row>
    <row r="75" spans="1:8" ht="38.25">
      <c r="A75" s="740" t="s">
        <v>17</v>
      </c>
      <c r="B75" s="1020" t="s">
        <v>1308</v>
      </c>
      <c r="C75" s="741" t="s">
        <v>6</v>
      </c>
      <c r="D75" s="741">
        <v>1</v>
      </c>
      <c r="E75" s="1018"/>
      <c r="F75" s="1018"/>
      <c r="G75" s="1018"/>
      <c r="H75" s="1018"/>
    </row>
    <row r="76" spans="1:8" ht="12.75">
      <c r="A76" s="740"/>
      <c r="B76" s="1020"/>
      <c r="C76" s="741"/>
      <c r="D76" s="741"/>
      <c r="E76" s="1018"/>
      <c r="F76" s="1018"/>
      <c r="G76" s="1018"/>
      <c r="H76" s="1018"/>
    </row>
    <row r="77" spans="1:8" ht="38.25">
      <c r="A77" s="740" t="s">
        <v>18</v>
      </c>
      <c r="B77" s="1020" t="s">
        <v>1309</v>
      </c>
      <c r="C77" s="741" t="s">
        <v>6</v>
      </c>
      <c r="D77" s="741">
        <v>1</v>
      </c>
      <c r="E77" s="1018"/>
      <c r="F77" s="1018"/>
      <c r="G77" s="1018"/>
      <c r="H77" s="1018"/>
    </row>
    <row r="78" spans="1:8" ht="12.75">
      <c r="A78" s="740"/>
      <c r="B78" s="1020"/>
      <c r="C78" s="741"/>
      <c r="D78" s="741"/>
      <c r="E78" s="1018"/>
      <c r="F78" s="1018"/>
      <c r="G78" s="1018"/>
      <c r="H78" s="1018"/>
    </row>
    <row r="79" spans="1:8" ht="38.25">
      <c r="A79" s="740" t="s">
        <v>19</v>
      </c>
      <c r="B79" s="1020" t="s">
        <v>1310</v>
      </c>
      <c r="C79" s="741" t="s">
        <v>50</v>
      </c>
      <c r="D79" s="741">
        <v>1</v>
      </c>
      <c r="E79" s="1018"/>
      <c r="F79" s="1018"/>
      <c r="G79" s="1018"/>
      <c r="H79" s="1018"/>
    </row>
    <row r="80" spans="1:8" ht="12.75">
      <c r="A80" s="740"/>
      <c r="B80" s="1020"/>
      <c r="C80" s="741"/>
      <c r="D80" s="741"/>
      <c r="E80" s="1018"/>
      <c r="F80" s="1018"/>
      <c r="G80" s="1018"/>
      <c r="H80" s="1018"/>
    </row>
    <row r="81" spans="1:8" ht="25.5">
      <c r="A81" s="740" t="s">
        <v>20</v>
      </c>
      <c r="B81" s="1020" t="s">
        <v>1311</v>
      </c>
      <c r="C81" s="741" t="s">
        <v>6</v>
      </c>
      <c r="D81" s="741">
        <v>2</v>
      </c>
      <c r="E81" s="1018"/>
      <c r="F81" s="1018"/>
      <c r="G81" s="1018"/>
      <c r="H81" s="1018"/>
    </row>
    <row r="82" spans="1:8" ht="12.75">
      <c r="A82" s="740"/>
      <c r="B82" s="1020"/>
      <c r="C82" s="741"/>
      <c r="D82" s="741"/>
      <c r="E82" s="1018"/>
      <c r="F82" s="1018"/>
      <c r="G82" s="1018"/>
      <c r="H82" s="1018"/>
    </row>
    <row r="83" spans="1:8" ht="25.5">
      <c r="A83" s="740" t="s">
        <v>21</v>
      </c>
      <c r="B83" s="1020" t="s">
        <v>1312</v>
      </c>
      <c r="C83" s="741" t="s">
        <v>6</v>
      </c>
      <c r="D83" s="741">
        <v>2</v>
      </c>
      <c r="E83" s="1018"/>
      <c r="F83" s="1018"/>
      <c r="G83" s="1018"/>
      <c r="H83" s="1018"/>
    </row>
    <row r="84" spans="1:8" ht="12.75">
      <c r="A84" s="740"/>
      <c r="B84" s="1020"/>
      <c r="C84" s="741"/>
      <c r="D84" s="741"/>
      <c r="E84" s="1018"/>
      <c r="F84" s="1018"/>
      <c r="G84" s="1018"/>
      <c r="H84" s="1018"/>
    </row>
    <row r="85" spans="1:8" ht="25.5">
      <c r="A85" s="740" t="s">
        <v>22</v>
      </c>
      <c r="B85" s="1020" t="s">
        <v>1313</v>
      </c>
      <c r="C85" s="741" t="s">
        <v>6</v>
      </c>
      <c r="D85" s="741">
        <v>1</v>
      </c>
      <c r="E85" s="1018"/>
      <c r="F85" s="1018"/>
      <c r="G85" s="1018"/>
      <c r="H85" s="1018"/>
    </row>
    <row r="86" spans="1:8" ht="12.75">
      <c r="A86" s="740"/>
      <c r="B86" s="1020"/>
      <c r="C86" s="741"/>
      <c r="D86" s="741"/>
      <c r="E86" s="1018"/>
      <c r="F86" s="1018"/>
      <c r="G86" s="1018"/>
      <c r="H86" s="1018"/>
    </row>
    <row r="87" spans="1:8" ht="25.5">
      <c r="A87" s="740" t="s">
        <v>32</v>
      </c>
      <c r="B87" s="1020" t="s">
        <v>1314</v>
      </c>
      <c r="C87" s="741" t="s">
        <v>1070</v>
      </c>
      <c r="D87" s="741">
        <v>2</v>
      </c>
      <c r="E87" s="1018"/>
      <c r="F87" s="1018"/>
      <c r="G87" s="1018"/>
      <c r="H87" s="1018"/>
    </row>
    <row r="88" spans="1:8" ht="12.75">
      <c r="A88" s="740"/>
      <c r="B88" s="1020"/>
      <c r="C88" s="741"/>
      <c r="D88" s="741"/>
      <c r="E88" s="1018"/>
      <c r="F88" s="1018"/>
      <c r="G88" s="1018"/>
      <c r="H88" s="1018"/>
    </row>
    <row r="89" spans="1:8" ht="25.5">
      <c r="A89" s="740"/>
      <c r="B89" s="1020" t="s">
        <v>1315</v>
      </c>
      <c r="C89" s="741" t="s">
        <v>1070</v>
      </c>
      <c r="D89" s="741">
        <v>1</v>
      </c>
      <c r="E89" s="1018"/>
      <c r="F89" s="1018"/>
      <c r="G89" s="1018"/>
      <c r="H89" s="1018"/>
    </row>
    <row r="90" spans="1:8" ht="12.75">
      <c r="A90" s="740"/>
      <c r="B90" s="1020"/>
      <c r="C90" s="741"/>
      <c r="D90" s="741"/>
      <c r="E90" s="1018"/>
      <c r="F90" s="1018"/>
      <c r="G90" s="1018"/>
      <c r="H90" s="1018"/>
    </row>
    <row r="91" spans="1:8" ht="38.25">
      <c r="A91" s="740" t="s">
        <v>33</v>
      </c>
      <c r="B91" s="1020" t="s">
        <v>1316</v>
      </c>
      <c r="C91" s="741" t="s">
        <v>50</v>
      </c>
      <c r="D91" s="741">
        <v>24</v>
      </c>
      <c r="E91" s="1018"/>
      <c r="F91" s="1018"/>
      <c r="G91" s="1018"/>
      <c r="H91" s="1018"/>
    </row>
    <row r="92" spans="1:8" ht="12.75">
      <c r="A92" s="740"/>
      <c r="B92" s="1020" t="s">
        <v>1286</v>
      </c>
      <c r="C92" s="741" t="s">
        <v>6</v>
      </c>
      <c r="D92" s="741">
        <v>1</v>
      </c>
      <c r="E92" s="1018"/>
      <c r="F92" s="1018"/>
      <c r="G92" s="1018"/>
      <c r="H92" s="1018"/>
    </row>
    <row r="93" spans="1:8" ht="12.75">
      <c r="A93" s="740"/>
      <c r="B93" s="1020" t="s">
        <v>1294</v>
      </c>
      <c r="C93" s="741" t="s">
        <v>6</v>
      </c>
      <c r="D93" s="741">
        <v>1</v>
      </c>
      <c r="E93" s="1018"/>
      <c r="F93" s="1018"/>
      <c r="G93" s="1018"/>
      <c r="H93" s="1018"/>
    </row>
    <row r="94" spans="1:8" ht="25.5">
      <c r="A94" s="740"/>
      <c r="B94" s="1020" t="s">
        <v>1317</v>
      </c>
      <c r="C94" s="741" t="s">
        <v>6</v>
      </c>
      <c r="D94" s="741">
        <v>1</v>
      </c>
      <c r="E94" s="1018"/>
      <c r="F94" s="1018"/>
      <c r="G94" s="1018"/>
      <c r="H94" s="1018"/>
    </row>
    <row r="95" spans="1:8" ht="25.5">
      <c r="A95" s="740"/>
      <c r="B95" s="1020" t="s">
        <v>1290</v>
      </c>
      <c r="C95" s="741" t="s">
        <v>6</v>
      </c>
      <c r="D95" s="741">
        <v>1</v>
      </c>
      <c r="E95" s="1018"/>
      <c r="F95" s="1018"/>
      <c r="G95" s="1018"/>
      <c r="H95" s="1018"/>
    </row>
    <row r="96" spans="1:8" ht="12.75">
      <c r="A96" s="740"/>
      <c r="B96" s="1021"/>
      <c r="C96" s="741"/>
      <c r="D96" s="741"/>
      <c r="E96" s="1018"/>
      <c r="F96" s="1018"/>
      <c r="G96" s="1018"/>
      <c r="H96" s="1018"/>
    </row>
    <row r="97" spans="1:8" ht="38.25">
      <c r="A97" s="740" t="s">
        <v>34</v>
      </c>
      <c r="B97" s="1020" t="s">
        <v>1318</v>
      </c>
      <c r="C97" s="741" t="s">
        <v>50</v>
      </c>
      <c r="D97" s="741">
        <v>4</v>
      </c>
      <c r="E97" s="1018"/>
      <c r="F97" s="1018"/>
      <c r="G97" s="1018"/>
      <c r="H97" s="1018"/>
    </row>
    <row r="98" spans="1:8" ht="25.5">
      <c r="A98" s="740"/>
      <c r="B98" s="1020" t="s">
        <v>1319</v>
      </c>
      <c r="C98" s="741" t="s">
        <v>6</v>
      </c>
      <c r="D98" s="741">
        <v>1</v>
      </c>
      <c r="E98" s="1018"/>
      <c r="F98" s="1018"/>
      <c r="G98" s="1018"/>
      <c r="H98" s="1018"/>
    </row>
    <row r="99" spans="1:8" ht="12.75">
      <c r="A99" s="740"/>
      <c r="B99" s="1020" t="s">
        <v>1320</v>
      </c>
      <c r="C99" s="741" t="s">
        <v>6</v>
      </c>
      <c r="D99" s="741">
        <v>1</v>
      </c>
      <c r="E99" s="1018"/>
      <c r="F99" s="1018"/>
      <c r="G99" s="1018"/>
      <c r="H99" s="1018"/>
    </row>
    <row r="100" spans="1:8" ht="25.5">
      <c r="A100" s="740"/>
      <c r="B100" s="1020" t="s">
        <v>1317</v>
      </c>
      <c r="C100" s="741" t="s">
        <v>6</v>
      </c>
      <c r="D100" s="741">
        <v>2</v>
      </c>
      <c r="E100" s="1018"/>
      <c r="F100" s="1018"/>
      <c r="G100" s="1018"/>
      <c r="H100" s="1018"/>
    </row>
    <row r="101" spans="1:8" ht="25.5">
      <c r="A101" s="740"/>
      <c r="B101" s="1020" t="s">
        <v>1321</v>
      </c>
      <c r="C101" s="741" t="s">
        <v>6</v>
      </c>
      <c r="D101" s="741">
        <v>1</v>
      </c>
      <c r="E101" s="1018"/>
      <c r="F101" s="1018"/>
      <c r="G101" s="1018"/>
      <c r="H101" s="1018"/>
    </row>
    <row r="102" spans="1:8" ht="12.75">
      <c r="A102" s="740"/>
      <c r="B102" s="1020"/>
      <c r="C102" s="741"/>
      <c r="D102" s="741"/>
      <c r="E102" s="1018"/>
      <c r="F102" s="1018"/>
      <c r="G102" s="1018"/>
      <c r="H102" s="1018"/>
    </row>
    <row r="103" spans="1:8" ht="51">
      <c r="A103" s="740" t="s">
        <v>51</v>
      </c>
      <c r="B103" s="1020" t="s">
        <v>1322</v>
      </c>
      <c r="C103" s="741" t="s">
        <v>50</v>
      </c>
      <c r="D103" s="741">
        <v>6</v>
      </c>
      <c r="E103" s="1018"/>
      <c r="F103" s="1018"/>
      <c r="G103" s="1018"/>
      <c r="H103" s="1018"/>
    </row>
    <row r="104" spans="1:8" ht="12.75">
      <c r="A104" s="740"/>
      <c r="B104" s="1020" t="s">
        <v>1286</v>
      </c>
      <c r="C104" s="741" t="s">
        <v>6</v>
      </c>
      <c r="D104" s="741">
        <v>1</v>
      </c>
      <c r="E104" s="1018"/>
      <c r="F104" s="1018"/>
      <c r="G104" s="1018"/>
      <c r="H104" s="1018"/>
    </row>
    <row r="105" spans="1:8" ht="12.75">
      <c r="A105" s="740"/>
      <c r="B105" s="1020" t="s">
        <v>1294</v>
      </c>
      <c r="C105" s="741" t="s">
        <v>6</v>
      </c>
      <c r="D105" s="741">
        <v>1</v>
      </c>
      <c r="E105" s="1018"/>
      <c r="F105" s="1018"/>
      <c r="G105" s="1018"/>
      <c r="H105" s="1018"/>
    </row>
    <row r="106" spans="1:8" ht="38.25">
      <c r="A106" s="740"/>
      <c r="B106" s="1020" t="s">
        <v>1323</v>
      </c>
      <c r="C106" s="741" t="s">
        <v>6</v>
      </c>
      <c r="D106" s="741">
        <v>1</v>
      </c>
      <c r="E106" s="1018"/>
      <c r="F106" s="1018"/>
      <c r="G106" s="1018"/>
      <c r="H106" s="1018"/>
    </row>
    <row r="107" spans="1:8" ht="25.5">
      <c r="A107" s="740"/>
      <c r="B107" s="1020" t="s">
        <v>1290</v>
      </c>
      <c r="C107" s="741" t="s">
        <v>6</v>
      </c>
      <c r="D107" s="741">
        <v>1</v>
      </c>
      <c r="E107" s="1018"/>
      <c r="F107" s="1018"/>
      <c r="G107" s="1018"/>
      <c r="H107" s="1018"/>
    </row>
    <row r="108" spans="1:8" ht="12.75">
      <c r="A108" s="740"/>
      <c r="E108" s="1018"/>
      <c r="F108" s="1018"/>
      <c r="G108" s="1018"/>
      <c r="H108" s="1018"/>
    </row>
    <row r="109" spans="1:8" ht="38.25">
      <c r="A109" s="740" t="s">
        <v>45</v>
      </c>
      <c r="B109" s="1020" t="s">
        <v>1324</v>
      </c>
      <c r="C109" s="741" t="s">
        <v>50</v>
      </c>
      <c r="D109" s="741">
        <v>6</v>
      </c>
      <c r="E109" s="1018"/>
      <c r="F109" s="1018"/>
      <c r="G109" s="1018"/>
      <c r="H109" s="1018"/>
    </row>
    <row r="110" spans="1:8" ht="25.5">
      <c r="A110" s="740"/>
      <c r="B110" s="1020" t="s">
        <v>1325</v>
      </c>
      <c r="C110" s="741" t="s">
        <v>6</v>
      </c>
      <c r="D110" s="741">
        <v>1</v>
      </c>
      <c r="E110" s="1018"/>
      <c r="F110" s="1018"/>
      <c r="G110" s="1018"/>
      <c r="H110" s="1018"/>
    </row>
    <row r="111" spans="1:8" ht="12.75">
      <c r="A111" s="740"/>
      <c r="B111" s="1020" t="s">
        <v>1326</v>
      </c>
      <c r="C111" s="741" t="s">
        <v>6</v>
      </c>
      <c r="D111" s="741">
        <v>1</v>
      </c>
      <c r="E111" s="1018"/>
      <c r="F111" s="1018"/>
      <c r="G111" s="1018"/>
      <c r="H111" s="1018"/>
    </row>
    <row r="112" spans="1:8" ht="25.5">
      <c r="A112" s="740"/>
      <c r="B112" s="1020" t="s">
        <v>1317</v>
      </c>
      <c r="C112" s="741" t="s">
        <v>6</v>
      </c>
      <c r="D112" s="741">
        <v>2</v>
      </c>
      <c r="E112" s="1018"/>
      <c r="F112" s="1018"/>
      <c r="G112" s="1018"/>
      <c r="H112" s="1018"/>
    </row>
    <row r="113" spans="1:8" ht="25.5">
      <c r="A113" s="740"/>
      <c r="B113" s="1020" t="s">
        <v>1327</v>
      </c>
      <c r="C113" s="741" t="s">
        <v>6</v>
      </c>
      <c r="D113" s="741">
        <v>1</v>
      </c>
      <c r="E113" s="1018"/>
      <c r="F113" s="1018"/>
      <c r="G113" s="1018"/>
      <c r="H113" s="1018"/>
    </row>
    <row r="114" spans="1:8" ht="25.5">
      <c r="A114" s="740"/>
      <c r="B114" s="1020" t="s">
        <v>1328</v>
      </c>
      <c r="C114" s="741" t="s">
        <v>6</v>
      </c>
      <c r="D114" s="741">
        <v>2</v>
      </c>
      <c r="E114" s="1018"/>
      <c r="F114" s="1018"/>
      <c r="G114" s="1018"/>
      <c r="H114" s="1018"/>
    </row>
    <row r="115" spans="1:8" ht="25.5">
      <c r="A115" s="740"/>
      <c r="B115" s="1020" t="s">
        <v>1329</v>
      </c>
      <c r="C115" s="741" t="s">
        <v>6</v>
      </c>
      <c r="D115" s="741">
        <v>2</v>
      </c>
      <c r="E115" s="1018"/>
      <c r="F115" s="1018"/>
      <c r="G115" s="1018"/>
      <c r="H115" s="1018"/>
    </row>
    <row r="116" spans="1:8" ht="25.5">
      <c r="A116" s="740"/>
      <c r="B116" s="1020" t="s">
        <v>1330</v>
      </c>
      <c r="C116" s="741" t="s">
        <v>6</v>
      </c>
      <c r="D116" s="741">
        <v>1</v>
      </c>
      <c r="E116" s="1018"/>
      <c r="F116" s="1018"/>
      <c r="G116" s="1018"/>
      <c r="H116" s="1018"/>
    </row>
    <row r="117" spans="1:8" ht="12.75">
      <c r="A117" s="740"/>
      <c r="B117" s="1020"/>
      <c r="C117" s="741"/>
      <c r="D117" s="741"/>
      <c r="E117" s="1018"/>
      <c r="F117" s="1018"/>
      <c r="G117" s="1018"/>
      <c r="H117" s="1018"/>
    </row>
    <row r="118" spans="1:8" ht="38.25">
      <c r="A118" s="740" t="s">
        <v>46</v>
      </c>
      <c r="B118" s="1020" t="s">
        <v>1331</v>
      </c>
      <c r="C118" s="741" t="s">
        <v>50</v>
      </c>
      <c r="D118" s="741">
        <v>1</v>
      </c>
      <c r="E118" s="1018"/>
      <c r="F118" s="1018"/>
      <c r="G118" s="1018"/>
      <c r="H118" s="1018"/>
    </row>
    <row r="119" spans="1:8" ht="25.5">
      <c r="A119" s="740"/>
      <c r="B119" s="1020" t="s">
        <v>1325</v>
      </c>
      <c r="C119" s="741" t="s">
        <v>6</v>
      </c>
      <c r="D119" s="741">
        <v>1</v>
      </c>
      <c r="E119" s="1018"/>
      <c r="F119" s="1018"/>
      <c r="G119" s="1018"/>
      <c r="H119" s="1018"/>
    </row>
    <row r="120" spans="1:8" ht="12.75">
      <c r="A120" s="740"/>
      <c r="B120" s="1020" t="s">
        <v>1326</v>
      </c>
      <c r="C120" s="741" t="s">
        <v>6</v>
      </c>
      <c r="D120" s="741">
        <v>1</v>
      </c>
      <c r="E120" s="1018"/>
      <c r="F120" s="1018"/>
      <c r="G120" s="1018"/>
      <c r="H120" s="1018"/>
    </row>
    <row r="121" spans="1:8" ht="25.5">
      <c r="A121" s="740"/>
      <c r="B121" s="1020" t="s">
        <v>1317</v>
      </c>
      <c r="C121" s="741" t="s">
        <v>6</v>
      </c>
      <c r="D121" s="741">
        <v>3</v>
      </c>
      <c r="E121" s="1018"/>
      <c r="F121" s="1018"/>
      <c r="G121" s="1018"/>
      <c r="H121" s="1018"/>
    </row>
    <row r="122" spans="1:8" ht="25.5">
      <c r="A122" s="740"/>
      <c r="B122" s="1020" t="s">
        <v>1328</v>
      </c>
      <c r="C122" s="741" t="s">
        <v>6</v>
      </c>
      <c r="D122" s="741">
        <v>1</v>
      </c>
      <c r="E122" s="1018"/>
      <c r="F122" s="1018"/>
      <c r="G122" s="1018"/>
      <c r="H122" s="1018"/>
    </row>
    <row r="123" spans="1:8" ht="25.5">
      <c r="A123" s="740"/>
      <c r="B123" s="1020" t="s">
        <v>1329</v>
      </c>
      <c r="C123" s="741" t="s">
        <v>6</v>
      </c>
      <c r="D123" s="741">
        <v>1</v>
      </c>
      <c r="E123" s="1018"/>
      <c r="F123" s="1018"/>
      <c r="G123" s="1018"/>
      <c r="H123" s="1018"/>
    </row>
    <row r="124" spans="1:8" ht="25.5">
      <c r="A124" s="740"/>
      <c r="B124" s="1020" t="s">
        <v>1330</v>
      </c>
      <c r="C124" s="741" t="s">
        <v>6</v>
      </c>
      <c r="D124" s="741">
        <v>1</v>
      </c>
      <c r="E124" s="1018"/>
      <c r="F124" s="1018"/>
      <c r="G124" s="1018"/>
      <c r="H124" s="1018"/>
    </row>
    <row r="125" spans="1:8" ht="12.75">
      <c r="A125" s="740"/>
      <c r="B125" s="1020"/>
      <c r="C125" s="741"/>
      <c r="D125" s="741"/>
      <c r="E125" s="1018"/>
      <c r="F125" s="1018"/>
      <c r="G125" s="1018"/>
      <c r="H125" s="1018"/>
    </row>
    <row r="126" spans="1:8" ht="38.25">
      <c r="A126" s="740" t="s">
        <v>47</v>
      </c>
      <c r="B126" s="1020" t="s">
        <v>1332</v>
      </c>
      <c r="C126" s="741" t="s">
        <v>50</v>
      </c>
      <c r="D126" s="741">
        <v>2</v>
      </c>
      <c r="E126" s="1018"/>
      <c r="F126" s="1018"/>
      <c r="G126" s="1018"/>
      <c r="H126" s="1018"/>
    </row>
    <row r="127" spans="1:8" ht="25.5">
      <c r="A127" s="740"/>
      <c r="B127" s="1020" t="s">
        <v>1325</v>
      </c>
      <c r="C127" s="741" t="s">
        <v>6</v>
      </c>
      <c r="D127" s="741">
        <v>1</v>
      </c>
      <c r="E127" s="1018"/>
      <c r="F127" s="1018"/>
      <c r="G127" s="1018"/>
      <c r="H127" s="1018"/>
    </row>
    <row r="128" spans="1:8" ht="17.25" customHeight="1">
      <c r="A128" s="740"/>
      <c r="B128" s="1020" t="s">
        <v>1326</v>
      </c>
      <c r="C128" s="741" t="s">
        <v>6</v>
      </c>
      <c r="D128" s="741">
        <v>1</v>
      </c>
      <c r="E128" s="1018"/>
      <c r="F128" s="1018"/>
      <c r="G128" s="1018"/>
      <c r="H128" s="1018"/>
    </row>
    <row r="129" spans="1:8" ht="25.5">
      <c r="A129" s="740"/>
      <c r="B129" s="1020" t="s">
        <v>1317</v>
      </c>
      <c r="C129" s="741" t="s">
        <v>6</v>
      </c>
      <c r="D129" s="741">
        <v>2</v>
      </c>
      <c r="E129" s="1018"/>
      <c r="F129" s="1018"/>
      <c r="G129" s="1018"/>
      <c r="H129" s="1018"/>
    </row>
    <row r="130" spans="1:8" ht="25.5">
      <c r="A130" s="740"/>
      <c r="B130" s="1020" t="s">
        <v>1333</v>
      </c>
      <c r="C130" s="741" t="s">
        <v>6</v>
      </c>
      <c r="D130" s="741">
        <v>1</v>
      </c>
      <c r="E130" s="1018"/>
      <c r="F130" s="1018"/>
      <c r="G130" s="1018"/>
      <c r="H130" s="1018"/>
    </row>
    <row r="131" spans="1:8" ht="25.5">
      <c r="A131" s="740"/>
      <c r="B131" s="1020" t="s">
        <v>1328</v>
      </c>
      <c r="C131" s="741" t="s">
        <v>6</v>
      </c>
      <c r="D131" s="741">
        <v>2</v>
      </c>
      <c r="E131" s="1018"/>
      <c r="F131" s="1018"/>
      <c r="G131" s="1018"/>
      <c r="H131" s="1018"/>
    </row>
    <row r="132" spans="1:8" ht="25.5">
      <c r="A132" s="740"/>
      <c r="B132" s="1020" t="s">
        <v>1329</v>
      </c>
      <c r="C132" s="741" t="s">
        <v>6</v>
      </c>
      <c r="D132" s="741">
        <v>2</v>
      </c>
      <c r="E132" s="1018"/>
      <c r="F132" s="1018"/>
      <c r="G132" s="1018"/>
      <c r="H132" s="1018"/>
    </row>
    <row r="133" spans="1:8" ht="25.5">
      <c r="A133" s="740"/>
      <c r="B133" s="1020" t="s">
        <v>1330</v>
      </c>
      <c r="C133" s="741" t="s">
        <v>6</v>
      </c>
      <c r="D133" s="741">
        <v>1</v>
      </c>
      <c r="E133" s="1018"/>
      <c r="F133" s="1018"/>
      <c r="G133" s="1018"/>
      <c r="H133" s="1018"/>
    </row>
    <row r="134" spans="1:8" ht="12.75">
      <c r="A134" s="740"/>
      <c r="B134" s="1020"/>
      <c r="C134" s="741"/>
      <c r="D134" s="741"/>
      <c r="E134" s="1018"/>
      <c r="F134" s="1018"/>
      <c r="G134" s="1018"/>
      <c r="H134" s="1018"/>
    </row>
    <row r="135" spans="1:8" ht="25.5">
      <c r="A135" s="740" t="s">
        <v>52</v>
      </c>
      <c r="B135" s="1020" t="s">
        <v>1334</v>
      </c>
      <c r="C135" s="741" t="s">
        <v>6</v>
      </c>
      <c r="D135" s="741">
        <v>2</v>
      </c>
      <c r="E135" s="1018"/>
      <c r="F135" s="1018"/>
      <c r="G135" s="1018"/>
      <c r="H135" s="1018"/>
    </row>
    <row r="136" spans="1:8" ht="12.75">
      <c r="A136" s="740"/>
      <c r="E136" s="1022"/>
      <c r="F136" s="1022"/>
      <c r="G136" s="1022"/>
      <c r="H136" s="1022"/>
    </row>
    <row r="137" spans="1:4" ht="25.5">
      <c r="A137" s="740" t="s">
        <v>35</v>
      </c>
      <c r="B137" s="1023" t="s">
        <v>1335</v>
      </c>
      <c r="C137" s="741" t="s">
        <v>50</v>
      </c>
      <c r="D137" s="741">
        <v>1</v>
      </c>
    </row>
    <row r="138" spans="1:4" ht="12.75">
      <c r="A138" s="740"/>
      <c r="B138" s="1023"/>
      <c r="C138" s="741"/>
      <c r="D138" s="741"/>
    </row>
    <row r="139" spans="1:4" ht="63.75">
      <c r="A139" s="740" t="s">
        <v>53</v>
      </c>
      <c r="B139" s="1024" t="s">
        <v>1336</v>
      </c>
      <c r="C139" s="741" t="s">
        <v>50</v>
      </c>
      <c r="D139" s="741">
        <v>1</v>
      </c>
    </row>
    <row r="140" spans="1:4" ht="12.75">
      <c r="A140" s="740"/>
      <c r="B140" s="1024"/>
      <c r="C140" s="741"/>
      <c r="D140" s="741"/>
    </row>
    <row r="141" spans="1:8" ht="12.75">
      <c r="A141" s="740"/>
      <c r="B141" s="1015" t="s">
        <v>1301</v>
      </c>
      <c r="C141" s="741"/>
      <c r="D141" s="741"/>
      <c r="E141" s="1018"/>
      <c r="F141" s="1018"/>
      <c r="G141" s="1018"/>
      <c r="H141" s="1018"/>
    </row>
    <row r="142" spans="1:8" ht="12.75">
      <c r="A142" s="740"/>
      <c r="B142" s="1015"/>
      <c r="C142" s="741"/>
      <c r="D142" s="741"/>
      <c r="E142" s="1022"/>
      <c r="F142" s="1022"/>
      <c r="G142" s="1022"/>
      <c r="H142" s="1022"/>
    </row>
    <row r="143" spans="1:4" ht="12.75">
      <c r="A143" s="1025"/>
      <c r="B143" s="1026" t="s">
        <v>1337</v>
      </c>
      <c r="C143" s="1027"/>
      <c r="D143" s="1027"/>
    </row>
    <row r="144" spans="1:4" ht="12.75">
      <c r="A144" s="740"/>
      <c r="B144" s="1023"/>
      <c r="C144" s="741"/>
      <c r="D144" s="741"/>
    </row>
    <row r="146" spans="5:8" ht="12.75">
      <c r="E146" s="1018"/>
      <c r="F146" s="1018"/>
      <c r="G146" s="1018"/>
      <c r="H146" s="1018"/>
    </row>
    <row r="147" spans="5:8" ht="12.75">
      <c r="E147" s="1018"/>
      <c r="F147" s="1018"/>
      <c r="G147" s="1018"/>
      <c r="H147" s="1018"/>
    </row>
    <row r="148" spans="5:8" ht="12.75">
      <c r="E148" s="1022"/>
      <c r="F148" s="1022"/>
      <c r="G148" s="1022"/>
      <c r="H148" s="1022"/>
    </row>
    <row r="149" spans="3:4" ht="12.75">
      <c r="C149" s="741"/>
      <c r="D149" s="741"/>
    </row>
  </sheetData>
  <sheetProtection/>
  <mergeCells count="2">
    <mergeCell ref="A1:C1"/>
    <mergeCell ref="A2:C2"/>
  </mergeCells>
  <printOptions/>
  <pageMargins left="0.7086614173228347" right="0.4724409448818898" top="0.7480314960629921" bottom="0.7480314960629921" header="0.31496062992125984" footer="0.31496062992125984"/>
  <pageSetup horizontalDpi="600" verticalDpi="600" orientation="portrait" paperSize="9" scale="74" r:id="rId2"/>
  <headerFooter>
    <oddHeader>&amp;LInvestitor: Antonio Tomrecaj, OIB: 99273993194, Lički put 26, 10040 Dubrava, Zagreb
Građevina: Izgradnja individualne stambene zgrade, ul. Vrbanići 14, 10000 Zagreb</oddHeader>
  </headerFooter>
  <rowBreaks count="3" manualBreakCount="3">
    <brk id="34" max="7" man="1"/>
    <brk id="111" max="7" man="1"/>
    <brk id="144" max="7" man="1"/>
  </rowBreaks>
  <drawing r:id="rId1"/>
</worksheet>
</file>

<file path=xl/worksheets/sheet33.xml><?xml version="1.0" encoding="utf-8"?>
<worksheet xmlns="http://schemas.openxmlformats.org/spreadsheetml/2006/main" xmlns:r="http://schemas.openxmlformats.org/officeDocument/2006/relationships">
  <sheetPr>
    <tabColor rgb="FF92D050"/>
  </sheetPr>
  <dimension ref="A1:I19"/>
  <sheetViews>
    <sheetView view="pageBreakPreview" zoomScaleSheetLayoutView="100" zoomScalePageLayoutView="0" workbookViewId="0" topLeftCell="A1">
      <selection activeCell="B1960" sqref="B1960"/>
    </sheetView>
  </sheetViews>
  <sheetFormatPr defaultColWidth="9.00390625" defaultRowHeight="12.75"/>
  <cols>
    <col min="1" max="1" width="5.140625" style="1060" customWidth="1"/>
    <col min="2" max="2" width="51.28125" style="1060" customWidth="1"/>
    <col min="3" max="3" width="7.7109375" style="1060" customWidth="1"/>
    <col min="4" max="4" width="4.28125" style="1060" bestFit="1" customWidth="1"/>
    <col min="5" max="5" width="5.57421875" style="1060" customWidth="1"/>
    <col min="6" max="7" width="0" style="1060" hidden="1" customWidth="1"/>
    <col min="8" max="8" width="15.8515625" style="1060" bestFit="1" customWidth="1"/>
    <col min="9" max="16384" width="9.00390625" style="1060" customWidth="1"/>
  </cols>
  <sheetData>
    <row r="1" spans="1:8" ht="21.75" customHeight="1">
      <c r="A1" s="1175"/>
      <c r="B1" s="1175"/>
      <c r="C1" s="1175"/>
      <c r="E1" s="1061" t="s">
        <v>1238</v>
      </c>
      <c r="H1" s="1060" t="s">
        <v>1239</v>
      </c>
    </row>
    <row r="2" spans="1:8" ht="20.25" customHeight="1">
      <c r="A2" s="1176" t="s">
        <v>1240</v>
      </c>
      <c r="B2" s="1176"/>
      <c r="C2" s="1176"/>
      <c r="E2" s="1061" t="s">
        <v>1241</v>
      </c>
      <c r="H2" s="1062" t="s">
        <v>1242</v>
      </c>
    </row>
    <row r="3" spans="1:8" ht="24.75" customHeight="1">
      <c r="A3" s="992" t="s">
        <v>953</v>
      </c>
      <c r="B3" s="993" t="s">
        <v>629</v>
      </c>
      <c r="C3" s="994" t="s">
        <v>1243</v>
      </c>
      <c r="D3" s="994" t="s">
        <v>955</v>
      </c>
      <c r="E3" s="995" t="s">
        <v>1244</v>
      </c>
      <c r="F3" s="1063"/>
      <c r="H3" s="995" t="s">
        <v>1245</v>
      </c>
    </row>
    <row r="4" spans="1:6" ht="12.75" customHeight="1">
      <c r="A4" s="1045"/>
      <c r="B4" s="1046"/>
      <c r="C4" s="999"/>
      <c r="D4" s="999"/>
      <c r="E4" s="1000"/>
      <c r="F4" s="1063"/>
    </row>
    <row r="5" spans="1:9" ht="38.25" customHeight="1">
      <c r="A5" s="1082"/>
      <c r="B5" s="1083" t="s">
        <v>1393</v>
      </c>
      <c r="C5" s="1083"/>
      <c r="D5" s="1083"/>
      <c r="E5" s="1083"/>
      <c r="F5" s="1083"/>
      <c r="G5" s="1083"/>
      <c r="H5" s="1083"/>
      <c r="I5" s="1083"/>
    </row>
    <row r="6" spans="1:8" ht="12.75" customHeight="1">
      <c r="A6" s="1082"/>
      <c r="B6" s="1084"/>
      <c r="C6" s="1085"/>
      <c r="D6" s="1085"/>
      <c r="E6" s="1086"/>
      <c r="F6" s="1063"/>
      <c r="H6" s="1066"/>
    </row>
    <row r="7" spans="1:8" ht="15">
      <c r="A7" s="1087" t="s">
        <v>12</v>
      </c>
      <c r="B7" s="1088" t="s">
        <v>1394</v>
      </c>
      <c r="C7" s="1066"/>
      <c r="D7" s="1066"/>
      <c r="E7" s="1086"/>
      <c r="F7" s="1063"/>
      <c r="H7" s="1080"/>
    </row>
    <row r="8" spans="1:8" ht="15">
      <c r="A8" s="1087" t="s">
        <v>13</v>
      </c>
      <c r="B8" s="1088" t="s">
        <v>1395</v>
      </c>
      <c r="C8" s="1066"/>
      <c r="D8" s="1066"/>
      <c r="E8" s="1086"/>
      <c r="F8" s="1063"/>
      <c r="H8" s="1080"/>
    </row>
    <row r="9" spans="1:8" ht="12.75">
      <c r="A9" s="1087" t="s">
        <v>14</v>
      </c>
      <c r="B9" s="1088" t="s">
        <v>1396</v>
      </c>
      <c r="C9" s="1066"/>
      <c r="D9" s="1066"/>
      <c r="E9" s="1089"/>
      <c r="F9" s="1063"/>
      <c r="H9" s="1080"/>
    </row>
    <row r="10" spans="1:8" ht="12.75">
      <c r="A10" s="1087" t="s">
        <v>15</v>
      </c>
      <c r="B10" s="1088" t="s">
        <v>1397</v>
      </c>
      <c r="C10" s="1066"/>
      <c r="D10" s="1066"/>
      <c r="E10" s="1089"/>
      <c r="F10" s="1063"/>
      <c r="H10" s="1080"/>
    </row>
    <row r="11" spans="1:8" ht="25.5">
      <c r="A11" s="1087" t="s">
        <v>16</v>
      </c>
      <c r="B11" s="1084" t="s">
        <v>1398</v>
      </c>
      <c r="C11" s="1066"/>
      <c r="D11" s="1066"/>
      <c r="E11" s="1089"/>
      <c r="F11" s="1063"/>
      <c r="H11" s="1080"/>
    </row>
    <row r="12" spans="1:8" ht="15.75" customHeight="1">
      <c r="A12" s="1090"/>
      <c r="B12" s="1077"/>
      <c r="C12" s="1066"/>
      <c r="D12" s="1066"/>
      <c r="E12" s="1089"/>
      <c r="F12" s="1063"/>
      <c r="H12" s="1080"/>
    </row>
    <row r="13" spans="1:8" ht="14.25" customHeight="1">
      <c r="A13" s="1088"/>
      <c r="B13" s="1091" t="s">
        <v>75</v>
      </c>
      <c r="C13" s="1066"/>
      <c r="D13" s="1066"/>
      <c r="E13" s="1089"/>
      <c r="F13" s="1063"/>
      <c r="H13" s="1092"/>
    </row>
    <row r="14" spans="1:6" ht="13.5" customHeight="1">
      <c r="A14" s="1093"/>
      <c r="B14" s="1052"/>
      <c r="C14" s="1066"/>
      <c r="D14" s="1066"/>
      <c r="E14" s="1089"/>
      <c r="F14" s="1063"/>
    </row>
    <row r="15" spans="1:6" ht="11.25" customHeight="1">
      <c r="A15" s="1093"/>
      <c r="B15" s="1090" t="s">
        <v>62</v>
      </c>
      <c r="C15" s="1066"/>
      <c r="D15" s="1066"/>
      <c r="E15" s="1089"/>
      <c r="F15" s="1063"/>
    </row>
    <row r="16" spans="1:6" ht="12.75" customHeight="1">
      <c r="A16" s="1093"/>
      <c r="B16" s="1052" t="s">
        <v>1399</v>
      </c>
      <c r="C16" s="1066"/>
      <c r="D16" s="1066"/>
      <c r="E16" s="1089"/>
      <c r="F16" s="1063"/>
    </row>
    <row r="17" spans="1:6" ht="11.25" customHeight="1">
      <c r="A17" s="1093"/>
      <c r="B17" s="1090"/>
      <c r="C17" s="1066"/>
      <c r="D17" s="1066"/>
      <c r="E17" s="1089"/>
      <c r="F17" s="1063"/>
    </row>
    <row r="18" spans="1:6" ht="11.25" customHeight="1">
      <c r="A18" s="1093"/>
      <c r="B18" s="1090"/>
      <c r="C18" s="1066"/>
      <c r="D18" s="1066"/>
      <c r="E18" s="1089"/>
      <c r="F18" s="1063"/>
    </row>
    <row r="19" spans="1:6" ht="12.75">
      <c r="A19" s="1093"/>
      <c r="B19" s="1084"/>
      <c r="C19" s="1077"/>
      <c r="D19" s="1077"/>
      <c r="E19" s="1094"/>
      <c r="F19" s="1063"/>
    </row>
  </sheetData>
  <sheetProtection/>
  <mergeCells count="2">
    <mergeCell ref="A1:C1"/>
    <mergeCell ref="A2:C2"/>
  </mergeCells>
  <printOptions/>
  <pageMargins left="0.7086614173228347" right="0.4724409448818898" top="0.7480314960629921" bottom="0.7480314960629921" header="0.31496062992125984" footer="0.31496062992125984"/>
  <pageSetup horizontalDpi="600" verticalDpi="600" orientation="portrait" paperSize="9" r:id="rId2"/>
  <headerFooter>
    <oddHeader>&amp;LInvestitor: Antonio Tomrecaj, OIB: 99273993194, Lički put 26, 10040 Dubrava, Zagreb
Građevina: Izgradnja individualne stambene zgrade, ul. Vrbanići 14, 10000 Zagreb</oddHeader>
  </headerFooter>
  <drawing r:id="rId1"/>
</worksheet>
</file>

<file path=xl/worksheets/sheet34.xml><?xml version="1.0" encoding="utf-8"?>
<worksheet xmlns="http://schemas.openxmlformats.org/spreadsheetml/2006/main" xmlns:r="http://schemas.openxmlformats.org/officeDocument/2006/relationships">
  <sheetPr>
    <tabColor rgb="FF92D050"/>
  </sheetPr>
  <dimension ref="A1:H24"/>
  <sheetViews>
    <sheetView view="pageBreakPreview" zoomScaleSheetLayoutView="100" zoomScalePageLayoutView="0" workbookViewId="0" topLeftCell="A1">
      <selection activeCell="B1960" sqref="B1960"/>
    </sheetView>
  </sheetViews>
  <sheetFormatPr defaultColWidth="9.00390625" defaultRowHeight="12.75"/>
  <cols>
    <col min="1" max="1" width="5.140625" style="1025" customWidth="1"/>
    <col min="2" max="2" width="48.57421875" style="1025" customWidth="1"/>
    <col min="3" max="3" width="6.00390625" style="1025" customWidth="1"/>
    <col min="4" max="4" width="7.140625" style="1025" customWidth="1"/>
    <col min="5" max="5" width="9.421875" style="1025" customWidth="1"/>
    <col min="6" max="7" width="0" style="1025" hidden="1" customWidth="1"/>
    <col min="8" max="8" width="15.8515625" style="1025" bestFit="1" customWidth="1"/>
    <col min="9" max="16384" width="9.00390625" style="1025" customWidth="1"/>
  </cols>
  <sheetData>
    <row r="1" spans="1:8" ht="21.75" customHeight="1">
      <c r="A1" s="1177"/>
      <c r="B1" s="1177"/>
      <c r="C1" s="1177"/>
      <c r="E1" s="1028" t="s">
        <v>1238</v>
      </c>
      <c r="H1" s="1025" t="s">
        <v>1239</v>
      </c>
    </row>
    <row r="2" spans="1:8" ht="20.25" customHeight="1">
      <c r="A2" s="1178" t="s">
        <v>1240</v>
      </c>
      <c r="B2" s="1178"/>
      <c r="C2" s="1178"/>
      <c r="E2" s="1028" t="s">
        <v>1241</v>
      </c>
      <c r="H2" s="1029" t="s">
        <v>1242</v>
      </c>
    </row>
    <row r="3" spans="1:8" ht="24.75" customHeight="1">
      <c r="A3" s="992" t="s">
        <v>953</v>
      </c>
      <c r="B3" s="993" t="s">
        <v>629</v>
      </c>
      <c r="C3" s="994" t="s">
        <v>1243</v>
      </c>
      <c r="D3" s="994" t="s">
        <v>955</v>
      </c>
      <c r="E3" s="995" t="s">
        <v>1244</v>
      </c>
      <c r="F3" s="1030"/>
      <c r="H3" s="995" t="s">
        <v>1245</v>
      </c>
    </row>
    <row r="5" spans="1:6" ht="15">
      <c r="A5" s="1031"/>
      <c r="B5" s="1032" t="s">
        <v>1338</v>
      </c>
      <c r="C5" s="1033"/>
      <c r="D5" s="1033"/>
      <c r="E5" s="1034"/>
      <c r="F5" s="1030"/>
    </row>
    <row r="6" spans="1:8" ht="12.75">
      <c r="A6" s="1035"/>
      <c r="B6" s="1036"/>
      <c r="C6" s="1037"/>
      <c r="D6" s="1037"/>
      <c r="E6" s="1038"/>
      <c r="F6" s="1038"/>
      <c r="G6" s="1039"/>
      <c r="H6" s="1039"/>
    </row>
    <row r="7" spans="1:8" ht="38.25">
      <c r="A7" s="1037" t="s">
        <v>12</v>
      </c>
      <c r="B7" s="1040" t="s">
        <v>1339</v>
      </c>
      <c r="C7" s="1027"/>
      <c r="D7" s="1027"/>
      <c r="E7" s="1041"/>
      <c r="F7" s="1042"/>
      <c r="G7" s="1041"/>
      <c r="H7" s="1041"/>
    </row>
    <row r="8" spans="1:8" ht="12.75">
      <c r="A8" s="1037"/>
      <c r="B8" s="1040"/>
      <c r="C8" s="1027"/>
      <c r="D8" s="1027"/>
      <c r="E8" s="1041"/>
      <c r="F8" s="1042"/>
      <c r="G8" s="1041"/>
      <c r="H8" s="1041"/>
    </row>
    <row r="9" spans="1:8" ht="12.75">
      <c r="A9" s="1035"/>
      <c r="B9" s="1025" t="s">
        <v>1340</v>
      </c>
      <c r="C9" s="1027" t="s">
        <v>23</v>
      </c>
      <c r="D9" s="1027">
        <v>20</v>
      </c>
      <c r="E9" s="1042"/>
      <c r="F9" s="1042"/>
      <c r="G9" s="1041"/>
      <c r="H9" s="1041"/>
    </row>
    <row r="10" spans="1:8" ht="12.75">
      <c r="A10" s="1035"/>
      <c r="B10" s="1025" t="s">
        <v>1341</v>
      </c>
      <c r="C10" s="1027" t="s">
        <v>23</v>
      </c>
      <c r="D10" s="1027">
        <v>10</v>
      </c>
      <c r="E10" s="1042"/>
      <c r="F10" s="1042"/>
      <c r="G10" s="1041"/>
      <c r="H10" s="1041"/>
    </row>
    <row r="11" spans="1:8" ht="12.75">
      <c r="A11" s="1037"/>
      <c r="B11" s="1025" t="s">
        <v>1342</v>
      </c>
      <c r="C11" s="1027" t="s">
        <v>23</v>
      </c>
      <c r="D11" s="1027">
        <v>275</v>
      </c>
      <c r="E11" s="1043"/>
      <c r="F11" s="1043"/>
      <c r="G11" s="1043"/>
      <c r="H11" s="1043"/>
    </row>
    <row r="12" spans="1:8" ht="12.75">
      <c r="A12" s="1037"/>
      <c r="B12" s="1025" t="s">
        <v>1343</v>
      </c>
      <c r="C12" s="1027" t="s">
        <v>23</v>
      </c>
      <c r="D12" s="1027">
        <v>200</v>
      </c>
      <c r="E12" s="1043"/>
      <c r="F12" s="1043"/>
      <c r="G12" s="1043"/>
      <c r="H12" s="1043"/>
    </row>
    <row r="13" spans="1:8" ht="12.75">
      <c r="A13" s="1037"/>
      <c r="B13" s="1025" t="s">
        <v>1344</v>
      </c>
      <c r="C13" s="1027" t="s">
        <v>23</v>
      </c>
      <c r="D13" s="1027">
        <v>65</v>
      </c>
      <c r="E13" s="1043"/>
      <c r="F13" s="1043"/>
      <c r="G13" s="1043"/>
      <c r="H13" s="1043"/>
    </row>
    <row r="14" spans="1:8" ht="12.75">
      <c r="A14" s="1037"/>
      <c r="B14" s="1025" t="s">
        <v>1345</v>
      </c>
      <c r="C14" s="1027" t="s">
        <v>23</v>
      </c>
      <c r="D14" s="1027">
        <v>25</v>
      </c>
      <c r="E14" s="1043"/>
      <c r="F14" s="1043"/>
      <c r="G14" s="1043"/>
      <c r="H14" s="1043"/>
    </row>
    <row r="15" spans="1:8" ht="12.75">
      <c r="A15" s="1037"/>
      <c r="E15" s="1043"/>
      <c r="F15" s="1043"/>
      <c r="G15" s="1043"/>
      <c r="H15" s="1043"/>
    </row>
    <row r="16" spans="1:8" ht="12.75" customHeight="1">
      <c r="A16" s="1037" t="s">
        <v>13</v>
      </c>
      <c r="B16" s="1040" t="s">
        <v>1346</v>
      </c>
      <c r="C16" s="1027"/>
      <c r="D16" s="1027"/>
      <c r="E16" s="1043"/>
      <c r="F16" s="1043"/>
      <c r="G16" s="1043"/>
      <c r="H16" s="1043"/>
    </row>
    <row r="17" spans="1:8" ht="12.75">
      <c r="A17" s="1037"/>
      <c r="B17" s="1040" t="s">
        <v>1347</v>
      </c>
      <c r="C17" s="1027" t="s">
        <v>23</v>
      </c>
      <c r="D17" s="1027">
        <v>200</v>
      </c>
      <c r="E17" s="1043"/>
      <c r="F17" s="1043"/>
      <c r="G17" s="1043"/>
      <c r="H17" s="1043"/>
    </row>
    <row r="18" spans="1:8" ht="12.75">
      <c r="A18" s="1037"/>
      <c r="B18" s="1040" t="s">
        <v>1348</v>
      </c>
      <c r="C18" s="1027" t="s">
        <v>23</v>
      </c>
      <c r="D18" s="1027">
        <v>320</v>
      </c>
      <c r="E18" s="1043"/>
      <c r="F18" s="1043"/>
      <c r="G18" s="1043"/>
      <c r="H18" s="1043"/>
    </row>
    <row r="19" spans="1:8" ht="12.75">
      <c r="A19" s="1037"/>
      <c r="B19" s="1040" t="s">
        <v>1349</v>
      </c>
      <c r="C19" s="1027" t="s">
        <v>23</v>
      </c>
      <c r="D19" s="1027">
        <v>20</v>
      </c>
      <c r="E19" s="1043"/>
      <c r="F19" s="1043"/>
      <c r="G19" s="1043"/>
      <c r="H19" s="1043"/>
    </row>
    <row r="20" spans="1:8" ht="12.75">
      <c r="A20" s="1037"/>
      <c r="B20" s="1040"/>
      <c r="C20" s="1027"/>
      <c r="D20" s="1027"/>
      <c r="E20" s="1043"/>
      <c r="F20" s="1043"/>
      <c r="G20" s="1043"/>
      <c r="H20" s="1043"/>
    </row>
    <row r="21" spans="1:8" ht="25.5">
      <c r="A21" s="1037" t="s">
        <v>14</v>
      </c>
      <c r="B21" s="1040" t="s">
        <v>1350</v>
      </c>
      <c r="C21" s="1027" t="s">
        <v>49</v>
      </c>
      <c r="D21" s="1027">
        <v>1</v>
      </c>
      <c r="E21" s="1043"/>
      <c r="F21" s="1043"/>
      <c r="G21" s="1043"/>
      <c r="H21" s="1043"/>
    </row>
    <row r="22" spans="1:8" ht="12.75">
      <c r="A22" s="1037"/>
      <c r="B22" s="1040"/>
      <c r="C22" s="1027"/>
      <c r="D22" s="1027"/>
      <c r="E22" s="1043"/>
      <c r="F22" s="1043"/>
      <c r="G22" s="1043"/>
      <c r="H22" s="1043"/>
    </row>
    <row r="23" spans="2:8" ht="12.75">
      <c r="B23" s="1026" t="s">
        <v>1351</v>
      </c>
      <c r="C23" s="1027"/>
      <c r="D23" s="1027"/>
      <c r="E23" s="1041"/>
      <c r="F23" s="1041"/>
      <c r="G23" s="1041"/>
      <c r="H23" s="1044"/>
    </row>
    <row r="24" spans="3:8" ht="12.75">
      <c r="C24" s="1027"/>
      <c r="D24" s="1027"/>
      <c r="E24" s="1041"/>
      <c r="F24" s="1041"/>
      <c r="G24" s="1041"/>
      <c r="H24" s="1041"/>
    </row>
  </sheetData>
  <sheetProtection/>
  <mergeCells count="2">
    <mergeCell ref="A1:C1"/>
    <mergeCell ref="A2:C2"/>
  </mergeCells>
  <printOptions/>
  <pageMargins left="0.7086614173228347" right="0.4724409448818898" top="0.7480314960629921" bottom="0.7480314960629921" header="0.31496062992125984" footer="0.31496062992125984"/>
  <pageSetup horizontalDpi="600" verticalDpi="600" orientation="portrait" paperSize="9" r:id="rId2"/>
  <headerFooter>
    <oddHeader>&amp;LInvestitor: Antonio Tomrecaj, OIB: 99273993194, Lički put 26, 10040 Dubrava, Zagreb
Građevina: Izgradnja individualne stambene zgrade, ul. Vrbanići 14, 10000 Zagreb</oddHeader>
  </headerFooter>
  <drawing r:id="rId1"/>
</worksheet>
</file>

<file path=xl/worksheets/sheet35.xml><?xml version="1.0" encoding="utf-8"?>
<worksheet xmlns="http://schemas.openxmlformats.org/spreadsheetml/2006/main" xmlns:r="http://schemas.openxmlformats.org/officeDocument/2006/relationships">
  <sheetPr>
    <tabColor rgb="FF92D050"/>
  </sheetPr>
  <dimension ref="A1:H50"/>
  <sheetViews>
    <sheetView view="pageBreakPreview" zoomScaleSheetLayoutView="100" zoomScalePageLayoutView="0" workbookViewId="0" topLeftCell="A13">
      <selection activeCell="B1960" sqref="B1960"/>
    </sheetView>
  </sheetViews>
  <sheetFormatPr defaultColWidth="9.00390625" defaultRowHeight="12.75"/>
  <cols>
    <col min="1" max="1" width="5.140625" style="1025" customWidth="1"/>
    <col min="2" max="2" width="50.28125" style="1025" customWidth="1"/>
    <col min="3" max="3" width="6.421875" style="1025" customWidth="1"/>
    <col min="4" max="4" width="5.7109375" style="1025" customWidth="1"/>
    <col min="5" max="5" width="8.140625" style="1025" customWidth="1"/>
    <col min="6" max="7" width="0" style="1025" hidden="1" customWidth="1"/>
    <col min="8" max="8" width="15.8515625" style="1025" bestFit="1" customWidth="1"/>
    <col min="9" max="16384" width="9.00390625" style="1025" customWidth="1"/>
  </cols>
  <sheetData>
    <row r="1" spans="1:8" ht="21.75" customHeight="1">
      <c r="A1" s="1177"/>
      <c r="B1" s="1177"/>
      <c r="C1" s="1177"/>
      <c r="E1" s="1028" t="s">
        <v>1238</v>
      </c>
      <c r="H1" s="1025" t="s">
        <v>1239</v>
      </c>
    </row>
    <row r="2" spans="1:8" ht="20.25" customHeight="1">
      <c r="A2" s="1178" t="s">
        <v>1240</v>
      </c>
      <c r="B2" s="1178"/>
      <c r="C2" s="1178"/>
      <c r="E2" s="1028" t="s">
        <v>1241</v>
      </c>
      <c r="H2" s="1029" t="s">
        <v>1242</v>
      </c>
    </row>
    <row r="3" spans="1:8" ht="24.75" customHeight="1">
      <c r="A3" s="992" t="s">
        <v>953</v>
      </c>
      <c r="B3" s="993" t="s">
        <v>629</v>
      </c>
      <c r="C3" s="994" t="s">
        <v>1243</v>
      </c>
      <c r="D3" s="994" t="s">
        <v>955</v>
      </c>
      <c r="E3" s="995" t="s">
        <v>1244</v>
      </c>
      <c r="F3" s="1030"/>
      <c r="H3" s="995" t="s">
        <v>1245</v>
      </c>
    </row>
    <row r="4" spans="1:6" ht="12.75" customHeight="1">
      <c r="A4" s="1045"/>
      <c r="B4" s="1046"/>
      <c r="C4" s="999"/>
      <c r="D4" s="999"/>
      <c r="E4" s="1000"/>
      <c r="F4" s="1030"/>
    </row>
    <row r="5" spans="1:8" ht="16.5" customHeight="1">
      <c r="A5" s="1031"/>
      <c r="B5" s="1032" t="s">
        <v>1352</v>
      </c>
      <c r="C5" s="1027"/>
      <c r="D5" s="1027"/>
      <c r="E5" s="1047"/>
      <c r="F5" s="1048"/>
      <c r="G5" s="1027"/>
      <c r="H5" s="1027"/>
    </row>
    <row r="6" spans="1:8" ht="12.75">
      <c r="A6" s="1049"/>
      <c r="B6" s="1032"/>
      <c r="C6" s="1027"/>
      <c r="D6" s="1027"/>
      <c r="E6" s="1047"/>
      <c r="F6" s="1048"/>
      <c r="G6" s="1027"/>
      <c r="H6" s="1027"/>
    </row>
    <row r="7" spans="1:8" ht="25.5">
      <c r="A7" s="1049"/>
      <c r="B7" s="1050" t="s">
        <v>1353</v>
      </c>
      <c r="C7" s="1027"/>
      <c r="D7" s="1027"/>
      <c r="E7" s="1047"/>
      <c r="F7" s="1048"/>
      <c r="G7" s="1027"/>
      <c r="H7" s="1027"/>
    </row>
    <row r="8" spans="1:8" ht="12.75">
      <c r="A8" s="1049"/>
      <c r="B8" s="1032"/>
      <c r="C8" s="1027"/>
      <c r="D8" s="1027"/>
      <c r="E8" s="1047"/>
      <c r="F8" s="1048"/>
      <c r="G8" s="1027"/>
      <c r="H8" s="1027"/>
    </row>
    <row r="9" spans="1:8" ht="12.75">
      <c r="A9" s="1049"/>
      <c r="B9" s="1032" t="s">
        <v>1354</v>
      </c>
      <c r="C9" s="1027"/>
      <c r="D9" s="1027"/>
      <c r="E9" s="1047"/>
      <c r="F9" s="1048"/>
      <c r="G9" s="1027"/>
      <c r="H9" s="1027"/>
    </row>
    <row r="10" spans="1:8" ht="12.75">
      <c r="A10" s="1035"/>
      <c r="B10" s="1032"/>
      <c r="C10" s="1027"/>
      <c r="D10" s="1027"/>
      <c r="E10" s="1047"/>
      <c r="F10" s="1048"/>
      <c r="G10" s="1027"/>
      <c r="H10" s="1027"/>
    </row>
    <row r="11" spans="1:8" ht="38.25">
      <c r="A11" s="1035" t="s">
        <v>12</v>
      </c>
      <c r="B11" s="1051" t="s">
        <v>1355</v>
      </c>
      <c r="C11" s="1027" t="s">
        <v>6</v>
      </c>
      <c r="D11" s="1027">
        <v>1</v>
      </c>
      <c r="E11" s="1047"/>
      <c r="F11" s="1048"/>
      <c r="G11" s="1027"/>
      <c r="H11" s="1027"/>
    </row>
    <row r="12" spans="1:8" ht="12.75">
      <c r="A12" s="1035"/>
      <c r="B12" s="1036"/>
      <c r="C12" s="1027"/>
      <c r="D12" s="1027"/>
      <c r="E12" s="1047"/>
      <c r="F12" s="1048"/>
      <c r="G12" s="1027"/>
      <c r="H12" s="1027"/>
    </row>
    <row r="13" spans="1:8" ht="76.5">
      <c r="A13" s="1035" t="s">
        <v>13</v>
      </c>
      <c r="B13" s="1052" t="s">
        <v>1356</v>
      </c>
      <c r="C13" s="1027" t="s">
        <v>23</v>
      </c>
      <c r="D13" s="1027">
        <v>16</v>
      </c>
      <c r="E13" s="1047"/>
      <c r="F13" s="1048"/>
      <c r="G13" s="1027"/>
      <c r="H13" s="1027"/>
    </row>
    <row r="14" spans="1:8" ht="12.75">
      <c r="A14" s="1035"/>
      <c r="B14" s="1036"/>
      <c r="C14" s="1027"/>
      <c r="D14" s="1027"/>
      <c r="E14" s="1047"/>
      <c r="F14" s="1048"/>
      <c r="G14" s="1027"/>
      <c r="H14" s="1027"/>
    </row>
    <row r="15" spans="1:8" ht="76.5">
      <c r="A15" s="1035" t="s">
        <v>14</v>
      </c>
      <c r="B15" s="1053" t="s">
        <v>1357</v>
      </c>
      <c r="C15" s="1027" t="s">
        <v>50</v>
      </c>
      <c r="D15" s="1027">
        <v>1</v>
      </c>
      <c r="E15" s="1047"/>
      <c r="F15" s="1048"/>
      <c r="G15" s="1027"/>
      <c r="H15" s="1027"/>
    </row>
    <row r="16" spans="1:8" ht="25.5">
      <c r="A16" s="1035"/>
      <c r="B16" s="1054" t="s">
        <v>1358</v>
      </c>
      <c r="C16" s="1027"/>
      <c r="D16" s="1027"/>
      <c r="E16" s="1047"/>
      <c r="F16" s="1048"/>
      <c r="G16" s="1027"/>
      <c r="H16" s="1027"/>
    </row>
    <row r="17" spans="1:8" ht="25.5">
      <c r="A17" s="1035"/>
      <c r="B17" s="1054" t="s">
        <v>1359</v>
      </c>
      <c r="C17" s="1027"/>
      <c r="D17" s="1027"/>
      <c r="E17" s="1047"/>
      <c r="F17" s="1048"/>
      <c r="G17" s="1027"/>
      <c r="H17" s="1027"/>
    </row>
    <row r="18" spans="1:8" ht="25.5">
      <c r="A18" s="1035"/>
      <c r="B18" s="1054" t="s">
        <v>1360</v>
      </c>
      <c r="C18" s="1027"/>
      <c r="D18" s="1027"/>
      <c r="E18" s="1047"/>
      <c r="F18" s="1048"/>
      <c r="G18" s="1027"/>
      <c r="H18" s="1027"/>
    </row>
    <row r="19" spans="1:8" ht="25.5">
      <c r="A19" s="1035"/>
      <c r="B19" s="1054" t="s">
        <v>1361</v>
      </c>
      <c r="C19" s="1027"/>
      <c r="D19" s="1027"/>
      <c r="E19" s="1047"/>
      <c r="F19" s="1048"/>
      <c r="G19" s="1027"/>
      <c r="H19" s="1027"/>
    </row>
    <row r="20" spans="1:8" ht="12.75">
      <c r="A20" s="1035"/>
      <c r="B20" s="1054" t="s">
        <v>1362</v>
      </c>
      <c r="C20" s="1027"/>
      <c r="D20" s="1027"/>
      <c r="E20" s="1047"/>
      <c r="F20" s="1048"/>
      <c r="G20" s="1027"/>
      <c r="H20" s="1027"/>
    </row>
    <row r="21" spans="1:8" ht="12.75">
      <c r="A21" s="1035"/>
      <c r="B21" s="1051"/>
      <c r="C21" s="1027"/>
      <c r="D21" s="1027"/>
      <c r="E21" s="1047"/>
      <c r="F21" s="1048"/>
      <c r="G21" s="1027"/>
      <c r="H21" s="1027"/>
    </row>
    <row r="22" spans="1:8" ht="25.5">
      <c r="A22" s="1035" t="s">
        <v>15</v>
      </c>
      <c r="B22" s="1051" t="s">
        <v>1363</v>
      </c>
      <c r="C22" s="1027" t="s">
        <v>23</v>
      </c>
      <c r="D22" s="1027">
        <v>80</v>
      </c>
      <c r="E22" s="1047"/>
      <c r="F22" s="1048"/>
      <c r="G22" s="1027"/>
      <c r="H22" s="1027"/>
    </row>
    <row r="23" spans="1:8" ht="12.75">
      <c r="A23" s="1035"/>
      <c r="B23" s="1051"/>
      <c r="C23" s="1027"/>
      <c r="D23" s="1027"/>
      <c r="E23" s="1047"/>
      <c r="F23" s="1048"/>
      <c r="G23" s="1027"/>
      <c r="H23" s="1027"/>
    </row>
    <row r="24" spans="1:8" ht="38.25">
      <c r="A24" s="1035" t="s">
        <v>16</v>
      </c>
      <c r="B24" s="1051" t="s">
        <v>1364</v>
      </c>
      <c r="C24" s="1027" t="s">
        <v>6</v>
      </c>
      <c r="D24" s="1027">
        <v>1</v>
      </c>
      <c r="E24" s="1047"/>
      <c r="F24" s="1048"/>
      <c r="G24" s="1027"/>
      <c r="H24" s="1027"/>
    </row>
    <row r="25" spans="1:8" ht="12.75">
      <c r="A25" s="1035"/>
      <c r="B25" s="1051"/>
      <c r="C25" s="1027"/>
      <c r="D25" s="1027"/>
      <c r="E25" s="1047"/>
      <c r="F25" s="1048"/>
      <c r="G25" s="1027"/>
      <c r="H25" s="1027"/>
    </row>
    <row r="26" spans="1:8" ht="38.25">
      <c r="A26" s="1035" t="s">
        <v>17</v>
      </c>
      <c r="B26" s="1055" t="s">
        <v>1365</v>
      </c>
      <c r="C26" s="1027" t="s">
        <v>50</v>
      </c>
      <c r="D26" s="1027">
        <v>1</v>
      </c>
      <c r="E26" s="1047"/>
      <c r="F26" s="1048"/>
      <c r="G26" s="1027"/>
      <c r="H26" s="1027"/>
    </row>
    <row r="27" spans="1:8" ht="12.75">
      <c r="A27" s="1035"/>
      <c r="B27" s="1051"/>
      <c r="C27" s="1027"/>
      <c r="D27" s="1027"/>
      <c r="E27" s="1047"/>
      <c r="F27" s="1048"/>
      <c r="G27" s="1027"/>
      <c r="H27" s="1027"/>
    </row>
    <row r="28" spans="1:8" ht="12.75">
      <c r="A28" s="1035"/>
      <c r="B28" s="1032" t="s">
        <v>1366</v>
      </c>
      <c r="C28" s="1027"/>
      <c r="D28" s="1027"/>
      <c r="E28" s="1047"/>
      <c r="F28" s="1048"/>
      <c r="G28" s="1027"/>
      <c r="H28" s="1027"/>
    </row>
    <row r="29" spans="1:8" ht="12.75">
      <c r="A29" s="1035"/>
      <c r="B29" s="1051"/>
      <c r="C29" s="1027"/>
      <c r="D29" s="1027"/>
      <c r="E29" s="1047"/>
      <c r="F29" s="1048"/>
      <c r="G29" s="1027"/>
      <c r="H29" s="1027"/>
    </row>
    <row r="30" spans="1:8" ht="12.75">
      <c r="A30" s="1037"/>
      <c r="B30" s="1032" t="s">
        <v>1367</v>
      </c>
      <c r="C30" s="1027"/>
      <c r="D30" s="1027"/>
      <c r="E30" s="1041"/>
      <c r="F30" s="1041"/>
      <c r="G30" s="1041"/>
      <c r="H30" s="1041"/>
    </row>
    <row r="31" spans="1:8" ht="12.75">
      <c r="A31" s="1037"/>
      <c r="B31" s="1040"/>
      <c r="C31" s="1027"/>
      <c r="D31" s="1027"/>
      <c r="E31" s="1041"/>
      <c r="F31" s="1041"/>
      <c r="G31" s="1041"/>
      <c r="H31" s="1041"/>
    </row>
    <row r="32" spans="1:8" ht="38.25">
      <c r="A32" s="1037" t="s">
        <v>12</v>
      </c>
      <c r="B32" s="1055" t="s">
        <v>1368</v>
      </c>
      <c r="C32" s="1027" t="s">
        <v>6</v>
      </c>
      <c r="D32" s="1027">
        <v>1</v>
      </c>
      <c r="E32" s="1041"/>
      <c r="F32" s="1041"/>
      <c r="G32" s="1041"/>
      <c r="H32" s="1041"/>
    </row>
    <row r="33" spans="1:8" ht="12.75">
      <c r="A33" s="1037"/>
      <c r="B33" s="1040"/>
      <c r="C33" s="1027"/>
      <c r="D33" s="1027"/>
      <c r="E33" s="1041"/>
      <c r="F33" s="1041"/>
      <c r="G33" s="1041"/>
      <c r="H33" s="1041"/>
    </row>
    <row r="34" spans="1:8" ht="25.5">
      <c r="A34" s="1037" t="s">
        <v>13</v>
      </c>
      <c r="B34" s="1055" t="s">
        <v>1369</v>
      </c>
      <c r="C34" s="1056" t="s">
        <v>49</v>
      </c>
      <c r="D34" s="1056">
        <v>1</v>
      </c>
      <c r="E34" s="1041"/>
      <c r="F34" s="1041"/>
      <c r="G34" s="1041"/>
      <c r="H34" s="1041"/>
    </row>
    <row r="35" spans="1:8" ht="12.75">
      <c r="A35" s="1037"/>
      <c r="B35" s="1040"/>
      <c r="C35" s="1027"/>
      <c r="D35" s="1027"/>
      <c r="E35" s="1041"/>
      <c r="F35" s="1041"/>
      <c r="G35" s="1041"/>
      <c r="H35" s="1041"/>
    </row>
    <row r="36" spans="1:8" ht="25.5">
      <c r="A36" s="1037" t="s">
        <v>14</v>
      </c>
      <c r="B36" s="1040" t="s">
        <v>1370</v>
      </c>
      <c r="C36" s="1027" t="s">
        <v>23</v>
      </c>
      <c r="D36" s="1027">
        <v>80</v>
      </c>
      <c r="E36" s="1041"/>
      <c r="F36" s="1041"/>
      <c r="G36" s="1041"/>
      <c r="H36" s="1041"/>
    </row>
    <row r="37" spans="1:8" ht="25.5">
      <c r="A37" s="1037"/>
      <c r="B37" s="1055" t="s">
        <v>1371</v>
      </c>
      <c r="C37" s="1027"/>
      <c r="D37" s="1027"/>
      <c r="E37" s="1041"/>
      <c r="F37" s="1041"/>
      <c r="G37" s="1041"/>
      <c r="H37" s="1041"/>
    </row>
    <row r="38" spans="1:8" ht="12.75">
      <c r="A38" s="1037"/>
      <c r="B38" s="1055"/>
      <c r="C38" s="1027"/>
      <c r="D38" s="1027"/>
      <c r="E38" s="1041"/>
      <c r="F38" s="1041"/>
      <c r="G38" s="1041"/>
      <c r="H38" s="1041"/>
    </row>
    <row r="39" spans="1:8" ht="12.75" customHeight="1">
      <c r="A39" s="1037" t="s">
        <v>15</v>
      </c>
      <c r="B39" s="1057" t="s">
        <v>1372</v>
      </c>
      <c r="C39" s="1027" t="s">
        <v>50</v>
      </c>
      <c r="D39" s="1027">
        <v>1</v>
      </c>
      <c r="E39" s="1041"/>
      <c r="F39" s="1041"/>
      <c r="G39" s="1041"/>
      <c r="H39" s="1041"/>
    </row>
    <row r="40" spans="1:8" ht="12.75">
      <c r="A40" s="1037"/>
      <c r="B40" s="1040"/>
      <c r="C40" s="1027"/>
      <c r="D40" s="1027"/>
      <c r="E40" s="1041"/>
      <c r="F40" s="1041"/>
      <c r="G40" s="1041"/>
      <c r="H40" s="1041"/>
    </row>
    <row r="41" spans="1:8" ht="12.75">
      <c r="A41" s="1037" t="s">
        <v>16</v>
      </c>
      <c r="B41" s="1040" t="s">
        <v>1373</v>
      </c>
      <c r="C41" s="1027" t="s">
        <v>50</v>
      </c>
      <c r="D41" s="1027">
        <v>1</v>
      </c>
      <c r="E41" s="1041"/>
      <c r="F41" s="1041"/>
      <c r="G41" s="1041"/>
      <c r="H41" s="1041"/>
    </row>
    <row r="42" spans="1:8" ht="12.75">
      <c r="A42" s="1037"/>
      <c r="B42" s="1040"/>
      <c r="C42" s="1027"/>
      <c r="D42" s="1027"/>
      <c r="E42" s="1041"/>
      <c r="F42" s="1041"/>
      <c r="G42" s="1041"/>
      <c r="H42" s="1041"/>
    </row>
    <row r="43" spans="1:8" ht="12.75">
      <c r="A43" s="1037" t="s">
        <v>17</v>
      </c>
      <c r="B43" s="1040" t="s">
        <v>1374</v>
      </c>
      <c r="C43" s="1027" t="s">
        <v>50</v>
      </c>
      <c r="D43" s="1027">
        <v>1</v>
      </c>
      <c r="E43" s="1041"/>
      <c r="F43" s="1041"/>
      <c r="G43" s="1041"/>
      <c r="H43" s="1041"/>
    </row>
    <row r="44" spans="1:8" ht="12.75">
      <c r="A44" s="1037"/>
      <c r="B44" s="1040"/>
      <c r="C44" s="1027"/>
      <c r="D44" s="1027"/>
      <c r="E44" s="1041"/>
      <c r="F44" s="1041"/>
      <c r="G44" s="1041"/>
      <c r="H44" s="1041"/>
    </row>
    <row r="45" spans="1:8" ht="12.75">
      <c r="A45" s="1037"/>
      <c r="B45" s="1032" t="s">
        <v>1375</v>
      </c>
      <c r="C45" s="1027"/>
      <c r="D45" s="1027"/>
      <c r="E45" s="1041"/>
      <c r="F45" s="1041"/>
      <c r="G45" s="1041"/>
      <c r="H45" s="1041"/>
    </row>
    <row r="46" spans="1:8" ht="12.75">
      <c r="A46" s="1037"/>
      <c r="B46" s="1040"/>
      <c r="C46" s="1027"/>
      <c r="D46" s="1027"/>
      <c r="E46" s="1058"/>
      <c r="F46" s="1058"/>
      <c r="G46" s="1058"/>
      <c r="H46" s="1058"/>
    </row>
    <row r="47" spans="1:8" ht="12.75">
      <c r="A47" s="1037"/>
      <c r="B47" s="1059" t="s">
        <v>1376</v>
      </c>
      <c r="C47" s="1027"/>
      <c r="D47" s="1027"/>
      <c r="E47" s="1041"/>
      <c r="F47" s="1041"/>
      <c r="G47" s="1041"/>
      <c r="H47" s="1044"/>
    </row>
    <row r="48" spans="1:8" ht="12.75">
      <c r="A48" s="1037"/>
      <c r="E48" s="1039"/>
      <c r="F48" s="1039"/>
      <c r="G48" s="1039"/>
      <c r="H48" s="1039"/>
    </row>
    <row r="49" spans="1:8" ht="12.75">
      <c r="A49" s="1037"/>
      <c r="E49" s="1039"/>
      <c r="F49" s="1039"/>
      <c r="G49" s="1039"/>
      <c r="H49" s="1039"/>
    </row>
    <row r="50" spans="5:8" ht="12.75">
      <c r="E50" s="1039"/>
      <c r="F50" s="1039"/>
      <c r="G50" s="1039"/>
      <c r="H50" s="1039"/>
    </row>
  </sheetData>
  <sheetProtection/>
  <mergeCells count="2">
    <mergeCell ref="A1:C1"/>
    <mergeCell ref="A2:C2"/>
  </mergeCells>
  <printOptions/>
  <pageMargins left="0.7086614173228347" right="0.4724409448818898" top="0.7480314960629921" bottom="0.7480314960629921" header="0.31496062992125984" footer="0.31496062992125984"/>
  <pageSetup horizontalDpi="600" verticalDpi="600" orientation="portrait" paperSize="9" r:id="rId2"/>
  <headerFooter>
    <oddHeader>&amp;LInvestitor: Antonio Tomrecaj, OIB: 99273993194, Lički put 26, 10040 Dubrava, Zagreb
Građevina: Izgradnja individualne stambene zgrade, ul. Vrbanići 14, 10000 Zagreb</oddHeader>
  </headerFooter>
  <rowBreaks count="1" manualBreakCount="1">
    <brk id="28" max="7" man="1"/>
  </rowBreaks>
  <drawing r:id="rId1"/>
</worksheet>
</file>

<file path=xl/worksheets/sheet36.xml><?xml version="1.0" encoding="utf-8"?>
<worksheet xmlns="http://schemas.openxmlformats.org/spreadsheetml/2006/main" xmlns:r="http://schemas.openxmlformats.org/officeDocument/2006/relationships">
  <sheetPr>
    <tabColor rgb="FF92D050"/>
  </sheetPr>
  <dimension ref="A1:H39"/>
  <sheetViews>
    <sheetView view="pageBreakPreview" zoomScaleSheetLayoutView="100" zoomScalePageLayoutView="0" workbookViewId="0" topLeftCell="A25">
      <selection activeCell="B1960" sqref="B1960"/>
    </sheetView>
  </sheetViews>
  <sheetFormatPr defaultColWidth="9.00390625" defaultRowHeight="12.75"/>
  <cols>
    <col min="1" max="1" width="5.00390625" style="1077" customWidth="1"/>
    <col min="2" max="2" width="48.7109375" style="1060" customWidth="1"/>
    <col min="3" max="3" width="6.57421875" style="1060" customWidth="1"/>
    <col min="4" max="4" width="6.421875" style="1060" customWidth="1"/>
    <col min="5" max="5" width="5.28125" style="1060" bestFit="1" customWidth="1"/>
    <col min="6" max="7" width="0" style="1060" hidden="1" customWidth="1"/>
    <col min="8" max="8" width="15.8515625" style="1060" bestFit="1" customWidth="1"/>
    <col min="9" max="16384" width="9.00390625" style="1060" customWidth="1"/>
  </cols>
  <sheetData>
    <row r="1" spans="1:8" ht="21.75" customHeight="1">
      <c r="A1" s="1175"/>
      <c r="B1" s="1175"/>
      <c r="C1" s="1175"/>
      <c r="E1" s="1061" t="s">
        <v>1238</v>
      </c>
      <c r="H1" s="1060" t="s">
        <v>1239</v>
      </c>
    </row>
    <row r="2" spans="1:8" ht="20.25" customHeight="1">
      <c r="A2" s="1176" t="s">
        <v>1240</v>
      </c>
      <c r="B2" s="1176"/>
      <c r="C2" s="1176"/>
      <c r="E2" s="1061" t="s">
        <v>1241</v>
      </c>
      <c r="H2" s="1062" t="s">
        <v>1242</v>
      </c>
    </row>
    <row r="3" spans="1:8" ht="24.75" customHeight="1">
      <c r="A3" s="992" t="s">
        <v>953</v>
      </c>
      <c r="B3" s="993" t="s">
        <v>629</v>
      </c>
      <c r="C3" s="994" t="s">
        <v>1243</v>
      </c>
      <c r="D3" s="994" t="s">
        <v>955</v>
      </c>
      <c r="E3" s="995" t="s">
        <v>1244</v>
      </c>
      <c r="F3" s="1063"/>
      <c r="H3" s="995" t="s">
        <v>1245</v>
      </c>
    </row>
    <row r="5" spans="1:6" ht="25.5">
      <c r="A5" s="1064"/>
      <c r="B5" s="1065" t="s">
        <v>1377</v>
      </c>
      <c r="D5" s="1066"/>
      <c r="E5" s="999"/>
      <c r="F5" s="1063"/>
    </row>
    <row r="6" spans="1:6" ht="12.75" customHeight="1">
      <c r="A6" s="1064"/>
      <c r="B6" s="1067"/>
      <c r="D6" s="1066"/>
      <c r="E6" s="999"/>
      <c r="F6" s="1063"/>
    </row>
    <row r="7" spans="1:8" ht="38.25">
      <c r="A7" s="1004" t="s">
        <v>12</v>
      </c>
      <c r="B7" s="1052" t="s">
        <v>1378</v>
      </c>
      <c r="C7" s="1066" t="s">
        <v>23</v>
      </c>
      <c r="D7" s="1066">
        <v>60</v>
      </c>
      <c r="E7" s="999"/>
      <c r="F7" s="1068"/>
      <c r="G7" s="1066"/>
      <c r="H7" s="1066"/>
    </row>
    <row r="8" spans="1:8" ht="12.75">
      <c r="A8" s="1004"/>
      <c r="B8" s="1069"/>
      <c r="C8" s="1066"/>
      <c r="D8" s="1066"/>
      <c r="E8" s="999"/>
      <c r="F8" s="1068"/>
      <c r="G8" s="1066"/>
      <c r="H8" s="1066"/>
    </row>
    <row r="9" spans="1:8" ht="38.25">
      <c r="A9" s="1004" t="s">
        <v>13</v>
      </c>
      <c r="B9" s="1069" t="s">
        <v>1379</v>
      </c>
      <c r="C9" s="1066" t="s">
        <v>23</v>
      </c>
      <c r="D9" s="1066">
        <v>10</v>
      </c>
      <c r="E9" s="999"/>
      <c r="F9" s="1068"/>
      <c r="G9" s="1066"/>
      <c r="H9" s="1066"/>
    </row>
    <row r="10" spans="1:8" ht="12.75">
      <c r="A10" s="1004"/>
      <c r="B10" s="1069"/>
      <c r="C10" s="1066"/>
      <c r="D10" s="1066"/>
      <c r="E10" s="999"/>
      <c r="F10" s="1068"/>
      <c r="G10" s="1066"/>
      <c r="H10" s="1066"/>
    </row>
    <row r="11" spans="1:8" ht="25.5">
      <c r="A11" s="1004" t="s">
        <v>14</v>
      </c>
      <c r="B11" s="1052" t="s">
        <v>1380</v>
      </c>
      <c r="C11" s="1066" t="s">
        <v>50</v>
      </c>
      <c r="D11" s="1066">
        <v>1</v>
      </c>
      <c r="E11" s="999"/>
      <c r="F11" s="1068"/>
      <c r="G11" s="1066"/>
      <c r="H11" s="1066"/>
    </row>
    <row r="12" spans="1:8" ht="12.75">
      <c r="A12" s="1004"/>
      <c r="B12" s="1052"/>
      <c r="C12" s="1066"/>
      <c r="D12" s="1066"/>
      <c r="E12" s="999"/>
      <c r="F12" s="1068"/>
      <c r="G12" s="1066"/>
      <c r="H12" s="1066"/>
    </row>
    <row r="13" spans="1:8" ht="38.25">
      <c r="A13" s="1070" t="s">
        <v>15</v>
      </c>
      <c r="B13" s="1071" t="s">
        <v>1381</v>
      </c>
      <c r="C13" s="1072" t="s">
        <v>50</v>
      </c>
      <c r="D13" s="1072">
        <v>1</v>
      </c>
      <c r="E13" s="999"/>
      <c r="F13" s="1068"/>
      <c r="G13" s="1066"/>
      <c r="H13" s="1066"/>
    </row>
    <row r="14" spans="1:8" ht="12.75">
      <c r="A14" s="1004"/>
      <c r="B14" s="1069"/>
      <c r="C14" s="1066"/>
      <c r="D14" s="1066"/>
      <c r="E14" s="999"/>
      <c r="F14" s="1068"/>
      <c r="G14" s="1066"/>
      <c r="H14" s="1066"/>
    </row>
    <row r="15" spans="1:8" ht="25.5">
      <c r="A15" s="1004" t="s">
        <v>16</v>
      </c>
      <c r="B15" s="1071" t="s">
        <v>1382</v>
      </c>
      <c r="C15" s="1072" t="s">
        <v>6</v>
      </c>
      <c r="D15" s="1072">
        <v>70</v>
      </c>
      <c r="E15" s="999"/>
      <c r="F15" s="1068"/>
      <c r="G15" s="1066"/>
      <c r="H15" s="1066"/>
    </row>
    <row r="16" spans="1:8" ht="12.75">
      <c r="A16" s="1004"/>
      <c r="B16" s="1052"/>
      <c r="C16" s="1066"/>
      <c r="D16" s="1066"/>
      <c r="E16" s="999"/>
      <c r="F16" s="1068"/>
      <c r="G16" s="1066"/>
      <c r="H16" s="1066"/>
    </row>
    <row r="17" spans="1:8" ht="25.5">
      <c r="A17" s="1070" t="s">
        <v>17</v>
      </c>
      <c r="B17" s="1071" t="s">
        <v>1383</v>
      </c>
      <c r="C17" s="1072" t="s">
        <v>23</v>
      </c>
      <c r="D17" s="1072">
        <v>70</v>
      </c>
      <c r="E17" s="999"/>
      <c r="F17" s="1068"/>
      <c r="G17" s="1066"/>
      <c r="H17" s="1066"/>
    </row>
    <row r="18" spans="1:8" ht="12.75">
      <c r="A18" s="1070"/>
      <c r="B18" s="1071"/>
      <c r="C18" s="1072"/>
      <c r="D18" s="1072"/>
      <c r="E18" s="999"/>
      <c r="F18" s="1068"/>
      <c r="G18" s="1066"/>
      <c r="H18" s="1066"/>
    </row>
    <row r="19" spans="1:8" ht="38.25">
      <c r="A19" s="1070" t="s">
        <v>18</v>
      </c>
      <c r="B19" s="1071" t="s">
        <v>1384</v>
      </c>
      <c r="C19" s="1072" t="s">
        <v>6</v>
      </c>
      <c r="D19" s="1072">
        <v>4</v>
      </c>
      <c r="E19" s="999"/>
      <c r="F19" s="1068"/>
      <c r="G19" s="1066"/>
      <c r="H19" s="1066"/>
    </row>
    <row r="20" spans="1:8" ht="12.75">
      <c r="A20" s="1070"/>
      <c r="B20" s="1071"/>
      <c r="C20" s="1072"/>
      <c r="D20" s="1072"/>
      <c r="E20" s="999"/>
      <c r="F20" s="1068"/>
      <c r="G20" s="1066"/>
      <c r="H20" s="1066"/>
    </row>
    <row r="21" spans="1:8" ht="38.25">
      <c r="A21" s="1070" t="s">
        <v>19</v>
      </c>
      <c r="B21" s="1071" t="s">
        <v>1385</v>
      </c>
      <c r="C21" s="1072" t="s">
        <v>6</v>
      </c>
      <c r="D21" s="1072">
        <v>4</v>
      </c>
      <c r="E21" s="999"/>
      <c r="F21" s="1068"/>
      <c r="G21" s="1066"/>
      <c r="H21" s="1066"/>
    </row>
    <row r="22" spans="1:8" ht="12.75">
      <c r="A22" s="1070"/>
      <c r="B22" s="1071"/>
      <c r="C22" s="1072"/>
      <c r="D22" s="1072"/>
      <c r="E22" s="999"/>
      <c r="F22" s="1068"/>
      <c r="G22" s="1066"/>
      <c r="H22" s="1066"/>
    </row>
    <row r="23" spans="1:8" ht="51">
      <c r="A23" s="1070" t="s">
        <v>20</v>
      </c>
      <c r="B23" s="1071" t="s">
        <v>1386</v>
      </c>
      <c r="C23" s="1072" t="s">
        <v>6</v>
      </c>
      <c r="D23" s="1072">
        <v>10</v>
      </c>
      <c r="E23" s="999"/>
      <c r="F23" s="1068"/>
      <c r="G23" s="1066"/>
      <c r="H23" s="1066"/>
    </row>
    <row r="24" spans="1:8" ht="12.75">
      <c r="A24" s="1070"/>
      <c r="B24" s="1071"/>
      <c r="C24" s="1072"/>
      <c r="D24" s="1072"/>
      <c r="E24" s="999"/>
      <c r="F24" s="1068"/>
      <c r="G24" s="1066"/>
      <c r="H24" s="1066"/>
    </row>
    <row r="25" spans="1:8" ht="51">
      <c r="A25" s="1070" t="s">
        <v>21</v>
      </c>
      <c r="B25" s="1073" t="s">
        <v>1387</v>
      </c>
      <c r="C25" s="1066" t="s">
        <v>6</v>
      </c>
      <c r="D25" s="1066">
        <v>10</v>
      </c>
      <c r="E25" s="999"/>
      <c r="F25" s="1068"/>
      <c r="G25" s="1066"/>
      <c r="H25" s="1066"/>
    </row>
    <row r="26" spans="1:8" ht="12.75">
      <c r="A26" s="1070"/>
      <c r="B26" s="1073"/>
      <c r="C26" s="1066"/>
      <c r="D26" s="1066"/>
      <c r="E26" s="999"/>
      <c r="F26" s="1068"/>
      <c r="G26" s="1066"/>
      <c r="H26" s="1066"/>
    </row>
    <row r="27" spans="1:8" ht="63.75">
      <c r="A27" s="1070" t="s">
        <v>22</v>
      </c>
      <c r="B27" s="1074" t="s">
        <v>1388</v>
      </c>
      <c r="C27" s="1066" t="s">
        <v>6</v>
      </c>
      <c r="D27" s="1066">
        <v>10</v>
      </c>
      <c r="E27" s="999"/>
      <c r="F27" s="1068"/>
      <c r="G27" s="1066"/>
      <c r="H27" s="1066"/>
    </row>
    <row r="28" spans="1:8" ht="12.75">
      <c r="A28" s="1070"/>
      <c r="B28" s="1071"/>
      <c r="C28" s="1072"/>
      <c r="D28" s="1072"/>
      <c r="E28" s="999"/>
      <c r="F28" s="1068"/>
      <c r="G28" s="1066"/>
      <c r="H28" s="1066"/>
    </row>
    <row r="29" spans="1:8" ht="51">
      <c r="A29" s="1070" t="s">
        <v>32</v>
      </c>
      <c r="B29" s="1024" t="s">
        <v>1389</v>
      </c>
      <c r="C29" s="1066" t="s">
        <v>50</v>
      </c>
      <c r="D29" s="1066">
        <v>1</v>
      </c>
      <c r="E29" s="999"/>
      <c r="F29" s="1068"/>
      <c r="G29" s="1066"/>
      <c r="H29" s="1066"/>
    </row>
    <row r="30" spans="1:8" ht="12.75">
      <c r="A30" s="1070"/>
      <c r="B30" s="1071"/>
      <c r="C30" s="1072"/>
      <c r="D30" s="1072"/>
      <c r="E30" s="999"/>
      <c r="F30" s="1068"/>
      <c r="G30" s="1066"/>
      <c r="H30" s="1066"/>
    </row>
    <row r="31" spans="1:8" ht="51">
      <c r="A31" s="1070" t="s">
        <v>33</v>
      </c>
      <c r="B31" s="1075" t="s">
        <v>1390</v>
      </c>
      <c r="C31" s="1072" t="s">
        <v>23</v>
      </c>
      <c r="D31" s="1072">
        <v>20</v>
      </c>
      <c r="E31" s="999"/>
      <c r="F31" s="1068"/>
      <c r="G31" s="1066"/>
      <c r="H31" s="1066"/>
    </row>
    <row r="32" spans="1:8" ht="12.75">
      <c r="A32" s="1070"/>
      <c r="B32" s="1076"/>
      <c r="C32" s="1072"/>
      <c r="D32" s="1072"/>
      <c r="E32" s="999"/>
      <c r="F32" s="1068"/>
      <c r="G32" s="1066"/>
      <c r="H32" s="1066"/>
    </row>
    <row r="33" spans="1:8" ht="51">
      <c r="A33" s="1070" t="s">
        <v>34</v>
      </c>
      <c r="B33" s="1075" t="s">
        <v>1391</v>
      </c>
      <c r="C33" s="1066" t="s">
        <v>50</v>
      </c>
      <c r="D33" s="1066">
        <v>2</v>
      </c>
      <c r="E33" s="999"/>
      <c r="F33" s="1068"/>
      <c r="G33" s="1066"/>
      <c r="H33" s="1066"/>
    </row>
    <row r="34" spans="2:8" ht="12.75">
      <c r="B34" s="1069"/>
      <c r="C34" s="1066"/>
      <c r="D34" s="1066"/>
      <c r="E34" s="1078"/>
      <c r="F34" s="1078"/>
      <c r="G34" s="1078"/>
      <c r="H34" s="1078"/>
    </row>
    <row r="35" spans="2:8" ht="12.75">
      <c r="B35" s="1067" t="s">
        <v>1392</v>
      </c>
      <c r="C35" s="1066"/>
      <c r="D35" s="1066"/>
      <c r="E35" s="1079"/>
      <c r="F35" s="1079"/>
      <c r="G35" s="1079"/>
      <c r="H35" s="1079"/>
    </row>
    <row r="36" spans="3:8" ht="12.75">
      <c r="C36" s="1066"/>
      <c r="D36" s="1066"/>
      <c r="E36" s="1080"/>
      <c r="F36" s="1080"/>
      <c r="G36" s="1080"/>
      <c r="H36" s="1080"/>
    </row>
    <row r="37" spans="3:8" ht="12.75">
      <c r="C37" s="1066"/>
      <c r="D37" s="1066"/>
      <c r="E37" s="1081"/>
      <c r="F37" s="1081"/>
      <c r="G37" s="1081"/>
      <c r="H37" s="1081"/>
    </row>
    <row r="38" spans="3:8" ht="12.75">
      <c r="C38" s="1066"/>
      <c r="D38" s="1066"/>
      <c r="E38" s="1081"/>
      <c r="F38" s="1081"/>
      <c r="G38" s="1081"/>
      <c r="H38" s="1081"/>
    </row>
    <row r="39" spans="3:8" ht="12.75">
      <c r="C39" s="1066"/>
      <c r="D39" s="1066"/>
      <c r="E39" s="1081"/>
      <c r="F39" s="1081"/>
      <c r="G39" s="1081"/>
      <c r="H39" s="1081"/>
    </row>
  </sheetData>
  <sheetProtection/>
  <mergeCells count="2">
    <mergeCell ref="A1:C1"/>
    <mergeCell ref="A2:C2"/>
  </mergeCells>
  <printOptions/>
  <pageMargins left="0.7874015748031497" right="0" top="0.5905511811023623" bottom="0.5905511811023623" header="0" footer="0.1968503937007874"/>
  <pageSetup horizontalDpi="600" verticalDpi="600" orientation="portrait" paperSize="9" r:id="rId2"/>
  <headerFooter>
    <oddHeader>&amp;LInvestitor: Antonio Tomrecaj, OIB: 99273993194, Lički put 26, 10040 Dubrava, Zagreb
Građevina: Izgradnja individualne stambene zgrade, ul. Vrbanići 14, 10000 Zagreb</oddHeader>
  </headerFooter>
  <rowBreaks count="1" manualBreakCount="1">
    <brk id="27" max="7" man="1"/>
  </rowBreaks>
  <drawing r:id="rId1"/>
</worksheet>
</file>

<file path=xl/worksheets/sheet37.xml><?xml version="1.0" encoding="utf-8"?>
<worksheet xmlns="http://schemas.openxmlformats.org/spreadsheetml/2006/main" xmlns:r="http://schemas.openxmlformats.org/officeDocument/2006/relationships">
  <sheetPr>
    <tabColor rgb="FF00B0F0"/>
  </sheetPr>
  <dimension ref="A1:IV331"/>
  <sheetViews>
    <sheetView showGridLines="0" tabSelected="1" zoomScale="130" zoomScaleNormal="130" zoomScaleSheetLayoutView="130" zoomScalePageLayoutView="0" workbookViewId="0" topLeftCell="A15">
      <selection activeCell="E38" sqref="E38"/>
    </sheetView>
  </sheetViews>
  <sheetFormatPr defaultColWidth="10.00390625" defaultRowHeight="12.75"/>
  <cols>
    <col min="1" max="1" width="3.7109375" style="1179" customWidth="1"/>
    <col min="2" max="2" width="59.7109375" style="1180" customWidth="1"/>
    <col min="3" max="3" width="7.7109375" style="1181" customWidth="1"/>
    <col min="4" max="4" width="7.7109375" style="1096" customWidth="1"/>
    <col min="5" max="5" width="9.7109375" style="1182" customWidth="1"/>
    <col min="6" max="6" width="10.7109375" style="1183" customWidth="1"/>
    <col min="7" max="241" width="10.00390625" style="1181" customWidth="1"/>
    <col min="242" max="242" width="6.28125" style="1181" customWidth="1"/>
    <col min="243" max="243" width="56.28125" style="1181" customWidth="1"/>
    <col min="244" max="244" width="6.28125" style="1181" customWidth="1"/>
    <col min="245" max="246" width="7.28125" style="1181" customWidth="1"/>
    <col min="247" max="247" width="9.57421875" style="1181" customWidth="1"/>
    <col min="248" max="248" width="10.00390625" style="1181" customWidth="1"/>
    <col min="249" max="249" width="12.28125" style="1181" bestFit="1" customWidth="1"/>
    <col min="250" max="16384" width="10.00390625" style="1181" customWidth="1"/>
  </cols>
  <sheetData>
    <row r="1" spans="1:6" s="1182" customFormat="1" ht="12">
      <c r="A1" s="1179"/>
      <c r="B1" s="1180"/>
      <c r="C1" s="1181"/>
      <c r="D1" s="1096"/>
      <c r="F1" s="1183"/>
    </row>
    <row r="2" spans="1:6" s="1182" customFormat="1" ht="12">
      <c r="A2" s="1179"/>
      <c r="B2" s="1180"/>
      <c r="C2" s="1181"/>
      <c r="D2" s="1096"/>
      <c r="F2" s="1183"/>
    </row>
    <row r="9" spans="1:2" ht="12">
      <c r="A9" s="1184"/>
      <c r="B9" s="1185"/>
    </row>
    <row r="11" spans="1:7" s="1191" customFormat="1" ht="12">
      <c r="A11" s="1186"/>
      <c r="B11" s="1187" t="s">
        <v>1449</v>
      </c>
      <c r="C11" s="1188"/>
      <c r="D11" s="1096"/>
      <c r="E11" s="1095"/>
      <c r="F11" s="1189"/>
      <c r="G11" s="1190"/>
    </row>
    <row r="12" spans="1:7" s="1188" customFormat="1" ht="12" customHeight="1">
      <c r="A12" s="1192"/>
      <c r="B12" s="1193"/>
      <c r="C12" s="1194"/>
      <c r="D12" s="1096"/>
      <c r="F12" s="1195"/>
      <c r="G12" s="1181"/>
    </row>
    <row r="13" spans="1:6" ht="12" customHeight="1">
      <c r="A13" s="1196" t="s">
        <v>2</v>
      </c>
      <c r="B13" s="1197" t="s">
        <v>3</v>
      </c>
      <c r="C13" s="1198" t="s">
        <v>55</v>
      </c>
      <c r="D13" s="1198" t="s">
        <v>4</v>
      </c>
      <c r="E13" s="1199" t="s">
        <v>56</v>
      </c>
      <c r="F13" s="1200" t="s">
        <v>57</v>
      </c>
    </row>
    <row r="14" spans="1:6" ht="12">
      <c r="A14" s="1201"/>
      <c r="B14" s="1202"/>
      <c r="C14" s="1203"/>
      <c r="D14" s="1203"/>
      <c r="E14" s="1204"/>
      <c r="F14" s="1205"/>
    </row>
    <row r="15" spans="1:256" s="1208" customFormat="1" ht="12">
      <c r="A15" s="1206" t="s">
        <v>0</v>
      </c>
      <c r="B15" s="1207" t="s">
        <v>1400</v>
      </c>
      <c r="C15" s="1181"/>
      <c r="D15" s="1096"/>
      <c r="E15" s="1182"/>
      <c r="F15" s="1183"/>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c r="AL15" s="1181"/>
      <c r="AM15" s="1181"/>
      <c r="AN15" s="1181"/>
      <c r="AO15" s="1181"/>
      <c r="AP15" s="1181"/>
      <c r="AQ15" s="1181"/>
      <c r="AR15" s="1181"/>
      <c r="AS15" s="1181"/>
      <c r="AT15" s="1181"/>
      <c r="AU15" s="1181"/>
      <c r="AV15" s="1181"/>
      <c r="AW15" s="1181"/>
      <c r="AX15" s="1181"/>
      <c r="AY15" s="1181"/>
      <c r="AZ15" s="1181"/>
      <c r="BA15" s="1181"/>
      <c r="BB15" s="1181"/>
      <c r="BC15" s="1181"/>
      <c r="BD15" s="1181"/>
      <c r="BE15" s="1181"/>
      <c r="BF15" s="1181"/>
      <c r="BG15" s="1181"/>
      <c r="BH15" s="1181"/>
      <c r="BI15" s="1181"/>
      <c r="BJ15" s="1181"/>
      <c r="BK15" s="1181"/>
      <c r="BL15" s="1181"/>
      <c r="BM15" s="1181"/>
      <c r="BN15" s="1181"/>
      <c r="BO15" s="1181"/>
      <c r="BP15" s="1181"/>
      <c r="BQ15" s="1181"/>
      <c r="BR15" s="1181"/>
      <c r="BS15" s="1181"/>
      <c r="BT15" s="1181"/>
      <c r="BU15" s="1181"/>
      <c r="BV15" s="1181"/>
      <c r="BW15" s="1181"/>
      <c r="BX15" s="1181"/>
      <c r="BY15" s="1181"/>
      <c r="BZ15" s="1181"/>
      <c r="CA15" s="1181"/>
      <c r="CB15" s="1181"/>
      <c r="CC15" s="1181"/>
      <c r="CD15" s="1181"/>
      <c r="CE15" s="1181"/>
      <c r="CF15" s="1181"/>
      <c r="CG15" s="1181"/>
      <c r="CH15" s="1181"/>
      <c r="CI15" s="1181"/>
      <c r="CJ15" s="1181"/>
      <c r="CK15" s="1181"/>
      <c r="CL15" s="1181"/>
      <c r="CM15" s="1181"/>
      <c r="CN15" s="1181"/>
      <c r="CO15" s="1181"/>
      <c r="CP15" s="1181"/>
      <c r="CQ15" s="1181"/>
      <c r="CR15" s="1181"/>
      <c r="CS15" s="1181"/>
      <c r="CT15" s="1181"/>
      <c r="CU15" s="1181"/>
      <c r="CV15" s="1181"/>
      <c r="CW15" s="1181"/>
      <c r="CX15" s="1181"/>
      <c r="CY15" s="1181"/>
      <c r="CZ15" s="1181"/>
      <c r="DA15" s="1181"/>
      <c r="DB15" s="1181"/>
      <c r="DC15" s="1181"/>
      <c r="DD15" s="1181"/>
      <c r="DE15" s="1181"/>
      <c r="DF15" s="1181"/>
      <c r="DG15" s="1181"/>
      <c r="DH15" s="1181"/>
      <c r="DI15" s="1181"/>
      <c r="DJ15" s="1181"/>
      <c r="DK15" s="1181"/>
      <c r="DL15" s="1181"/>
      <c r="DM15" s="1181"/>
      <c r="DN15" s="1181"/>
      <c r="DO15" s="1181"/>
      <c r="DP15" s="1181"/>
      <c r="DQ15" s="1181"/>
      <c r="DR15" s="1181"/>
      <c r="DS15" s="1181"/>
      <c r="DT15" s="1181"/>
      <c r="DU15" s="1181"/>
      <c r="DV15" s="1181"/>
      <c r="DW15" s="1181"/>
      <c r="DX15" s="1181"/>
      <c r="DY15" s="1181"/>
      <c r="DZ15" s="1181"/>
      <c r="EA15" s="1181"/>
      <c r="EB15" s="1181"/>
      <c r="EC15" s="1181"/>
      <c r="ED15" s="1181"/>
      <c r="EE15" s="1181"/>
      <c r="EF15" s="1181"/>
      <c r="EG15" s="1181"/>
      <c r="EH15" s="1181"/>
      <c r="EI15" s="1181"/>
      <c r="EJ15" s="1181"/>
      <c r="EK15" s="1181"/>
      <c r="EL15" s="1181"/>
      <c r="EM15" s="1181"/>
      <c r="EN15" s="1181"/>
      <c r="EO15" s="1181"/>
      <c r="EP15" s="1181"/>
      <c r="EQ15" s="1181"/>
      <c r="ER15" s="1181"/>
      <c r="ES15" s="1181"/>
      <c r="ET15" s="1181"/>
      <c r="EU15" s="1181"/>
      <c r="EV15" s="1181"/>
      <c r="EW15" s="1181"/>
      <c r="EX15" s="1181"/>
      <c r="EY15" s="1181"/>
      <c r="EZ15" s="1181"/>
      <c r="FA15" s="1181"/>
      <c r="FB15" s="1181"/>
      <c r="FC15" s="1181"/>
      <c r="FD15" s="1181"/>
      <c r="FE15" s="1181"/>
      <c r="FF15" s="1181"/>
      <c r="FG15" s="1181"/>
      <c r="FH15" s="1181"/>
      <c r="FI15" s="1181"/>
      <c r="FJ15" s="1181"/>
      <c r="FK15" s="1181"/>
      <c r="FL15" s="1181"/>
      <c r="FM15" s="1181"/>
      <c r="FN15" s="1181"/>
      <c r="FO15" s="1181"/>
      <c r="FP15" s="1181"/>
      <c r="FQ15" s="1181"/>
      <c r="FR15" s="1181"/>
      <c r="FS15" s="1181"/>
      <c r="FT15" s="1181"/>
      <c r="FU15" s="1181"/>
      <c r="FV15" s="1181"/>
      <c r="FW15" s="1181"/>
      <c r="FX15" s="1181"/>
      <c r="FY15" s="1181"/>
      <c r="FZ15" s="1181"/>
      <c r="GA15" s="1181"/>
      <c r="GB15" s="1181"/>
      <c r="GC15" s="1181"/>
      <c r="GD15" s="1181"/>
      <c r="GE15" s="1181"/>
      <c r="GF15" s="1181"/>
      <c r="GG15" s="1181"/>
      <c r="GH15" s="1181"/>
      <c r="GI15" s="1181"/>
      <c r="GJ15" s="1181"/>
      <c r="GK15" s="1181"/>
      <c r="GL15" s="1181"/>
      <c r="GM15" s="1181"/>
      <c r="GN15" s="1181"/>
      <c r="GO15" s="1181"/>
      <c r="GP15" s="1181"/>
      <c r="GQ15" s="1181"/>
      <c r="GR15" s="1181"/>
      <c r="GS15" s="1181"/>
      <c r="GT15" s="1181"/>
      <c r="GU15" s="1181"/>
      <c r="GV15" s="1181"/>
      <c r="GW15" s="1181"/>
      <c r="GX15" s="1181"/>
      <c r="GY15" s="1181"/>
      <c r="GZ15" s="1181"/>
      <c r="HA15" s="1181"/>
      <c r="HB15" s="1181"/>
      <c r="HC15" s="1181"/>
      <c r="HD15" s="1181"/>
      <c r="HE15" s="1181"/>
      <c r="HF15" s="1181"/>
      <c r="HG15" s="1181"/>
      <c r="HH15" s="1181"/>
      <c r="HI15" s="1181"/>
      <c r="HJ15" s="1181"/>
      <c r="HK15" s="1181"/>
      <c r="HL15" s="1181"/>
      <c r="HM15" s="1181"/>
      <c r="HN15" s="1181"/>
      <c r="HO15" s="1181"/>
      <c r="HP15" s="1181"/>
      <c r="HQ15" s="1181"/>
      <c r="HR15" s="1181"/>
      <c r="HS15" s="1181"/>
      <c r="HT15" s="1181"/>
      <c r="HU15" s="1181"/>
      <c r="HV15" s="1181"/>
      <c r="HW15" s="1181"/>
      <c r="HX15" s="1181"/>
      <c r="HY15" s="1181"/>
      <c r="HZ15" s="1181"/>
      <c r="IA15" s="1181"/>
      <c r="IB15" s="1181"/>
      <c r="IC15" s="1181"/>
      <c r="ID15" s="1181"/>
      <c r="IE15" s="1181"/>
      <c r="IF15" s="1181"/>
      <c r="IG15" s="1181"/>
      <c r="IH15" s="1181"/>
      <c r="II15" s="1181"/>
      <c r="IJ15" s="1181"/>
      <c r="IK15" s="1181"/>
      <c r="IL15" s="1181"/>
      <c r="IM15" s="1181"/>
      <c r="IN15" s="1181"/>
      <c r="IO15" s="1181"/>
      <c r="IP15" s="1181"/>
      <c r="IQ15" s="1181"/>
      <c r="IR15" s="1181"/>
      <c r="IS15" s="1181"/>
      <c r="IT15" s="1181"/>
      <c r="IU15" s="1181"/>
      <c r="IV15" s="1181"/>
    </row>
    <row r="17" spans="1:2" ht="12">
      <c r="A17" s="1209" t="s">
        <v>0</v>
      </c>
      <c r="B17" s="1210" t="s">
        <v>1448</v>
      </c>
    </row>
    <row r="19" ht="12">
      <c r="B19" s="1211" t="s">
        <v>1403</v>
      </c>
    </row>
    <row r="20" spans="1:7" s="1188" customFormat="1" ht="24">
      <c r="A20" s="1179"/>
      <c r="B20" s="1211" t="s">
        <v>1415</v>
      </c>
      <c r="D20" s="1096"/>
      <c r="E20" s="1182"/>
      <c r="F20" s="1183"/>
      <c r="G20" s="1181"/>
    </row>
    <row r="21" spans="1:7" s="1188" customFormat="1" ht="12" customHeight="1">
      <c r="A21" s="1179"/>
      <c r="B21" s="1211" t="s">
        <v>1416</v>
      </c>
      <c r="D21" s="1096"/>
      <c r="E21" s="1182"/>
      <c r="F21" s="1183"/>
      <c r="G21" s="1181"/>
    </row>
    <row r="22" spans="1:7" s="1188" customFormat="1" ht="24">
      <c r="A22" s="1179"/>
      <c r="B22" s="1211" t="s">
        <v>1417</v>
      </c>
      <c r="D22" s="1096"/>
      <c r="E22" s="1182"/>
      <c r="F22" s="1183"/>
      <c r="G22" s="1181"/>
    </row>
    <row r="23" spans="1:7" s="1188" customFormat="1" ht="24">
      <c r="A23" s="1179"/>
      <c r="B23" s="1211" t="s">
        <v>1418</v>
      </c>
      <c r="D23" s="1096"/>
      <c r="E23" s="1182"/>
      <c r="F23" s="1183"/>
      <c r="G23" s="1181"/>
    </row>
    <row r="24" spans="1:7" s="1188" customFormat="1" ht="12" customHeight="1">
      <c r="A24" s="1179"/>
      <c r="B24" s="1211" t="s">
        <v>1419</v>
      </c>
      <c r="D24" s="1096"/>
      <c r="E24" s="1182"/>
      <c r="F24" s="1183"/>
      <c r="G24" s="1181"/>
    </row>
    <row r="25" spans="1:7" s="1188" customFormat="1" ht="24">
      <c r="A25" s="1179"/>
      <c r="B25" s="1211" t="s">
        <v>1420</v>
      </c>
      <c r="D25" s="1096"/>
      <c r="E25" s="1182"/>
      <c r="F25" s="1183"/>
      <c r="G25" s="1181"/>
    </row>
    <row r="26" spans="1:7" s="1188" customFormat="1" ht="12">
      <c r="A26" s="1179"/>
      <c r="B26" s="1211" t="s">
        <v>1421</v>
      </c>
      <c r="D26" s="1096"/>
      <c r="E26" s="1182"/>
      <c r="F26" s="1183"/>
      <c r="G26" s="1181"/>
    </row>
    <row r="27" spans="1:7" s="1188" customFormat="1" ht="12">
      <c r="A27" s="1179"/>
      <c r="B27" s="1211" t="s">
        <v>1422</v>
      </c>
      <c r="D27" s="1096"/>
      <c r="E27" s="1182"/>
      <c r="F27" s="1183"/>
      <c r="G27" s="1181"/>
    </row>
    <row r="28" spans="1:7" s="1188" customFormat="1" ht="12">
      <c r="A28" s="1179"/>
      <c r="B28" s="1211" t="s">
        <v>1446</v>
      </c>
      <c r="D28" s="1096"/>
      <c r="E28" s="1182"/>
      <c r="F28" s="1183"/>
      <c r="G28" s="1181"/>
    </row>
    <row r="29" spans="1:7" s="1188" customFormat="1" ht="12">
      <c r="A29" s="1179"/>
      <c r="B29" s="1211" t="s">
        <v>1423</v>
      </c>
      <c r="D29" s="1096"/>
      <c r="E29" s="1182"/>
      <c r="F29" s="1183"/>
      <c r="G29" s="1181"/>
    </row>
    <row r="30" spans="1:7" s="1188" customFormat="1" ht="12">
      <c r="A30" s="1179"/>
      <c r="B30" s="1211" t="s">
        <v>1447</v>
      </c>
      <c r="D30" s="1096"/>
      <c r="E30" s="1182"/>
      <c r="F30" s="1183"/>
      <c r="G30" s="1181"/>
    </row>
    <row r="31" spans="1:7" s="1188" customFormat="1" ht="24">
      <c r="A31" s="1179"/>
      <c r="B31" s="1211" t="s">
        <v>1424</v>
      </c>
      <c r="D31" s="1096"/>
      <c r="E31" s="1182"/>
      <c r="F31" s="1183"/>
      <c r="G31" s="1181"/>
    </row>
    <row r="32" spans="1:7" s="1188" customFormat="1" ht="12" customHeight="1">
      <c r="A32" s="1179"/>
      <c r="B32" s="1211" t="s">
        <v>1425</v>
      </c>
      <c r="D32" s="1096"/>
      <c r="E32" s="1182"/>
      <c r="F32" s="1183"/>
      <c r="G32" s="1181"/>
    </row>
    <row r="33" spans="1:7" s="1188" customFormat="1" ht="12">
      <c r="A33" s="1179"/>
      <c r="B33" s="1211" t="s">
        <v>1426</v>
      </c>
      <c r="D33" s="1096"/>
      <c r="E33" s="1182"/>
      <c r="F33" s="1183"/>
      <c r="G33" s="1181"/>
    </row>
    <row r="34" spans="1:7" s="1188" customFormat="1" ht="24">
      <c r="A34" s="1179"/>
      <c r="B34" s="1211" t="s">
        <v>1412</v>
      </c>
      <c r="D34" s="1096"/>
      <c r="E34" s="1182"/>
      <c r="F34" s="1183"/>
      <c r="G34" s="1181"/>
    </row>
    <row r="35" spans="1:7" s="1188" customFormat="1" ht="24">
      <c r="A35" s="1179"/>
      <c r="B35" s="1211" t="s">
        <v>1413</v>
      </c>
      <c r="D35" s="1096"/>
      <c r="E35" s="1182"/>
      <c r="F35" s="1183"/>
      <c r="G35" s="1181"/>
    </row>
    <row r="36" spans="1:7" s="1188" customFormat="1" ht="12">
      <c r="A36" s="1179"/>
      <c r="B36" s="1211" t="s">
        <v>1414</v>
      </c>
      <c r="D36" s="1096"/>
      <c r="E36" s="1182"/>
      <c r="F36" s="1183"/>
      <c r="G36" s="1181"/>
    </row>
    <row r="37" spans="1:7" s="1188" customFormat="1" ht="12">
      <c r="A37" s="1179"/>
      <c r="B37" s="1211"/>
      <c r="D37" s="1096"/>
      <c r="E37" s="1182"/>
      <c r="F37" s="1183"/>
      <c r="G37" s="1181"/>
    </row>
    <row r="38" spans="1:7" s="1188" customFormat="1" ht="48">
      <c r="A38" s="1179">
        <v>1</v>
      </c>
      <c r="B38" s="1211" t="s">
        <v>1502</v>
      </c>
      <c r="C38" s="1212" t="s">
        <v>5</v>
      </c>
      <c r="D38" s="1096">
        <v>75</v>
      </c>
      <c r="E38" s="1400"/>
      <c r="F38" s="1213">
        <f>ROUND(D38,2)*ROUND(E38,2)</f>
        <v>0</v>
      </c>
      <c r="G38" s="1181"/>
    </row>
    <row r="39" spans="1:7" s="1188" customFormat="1" ht="12">
      <c r="A39" s="1179"/>
      <c r="B39" s="1211"/>
      <c r="D39" s="1096"/>
      <c r="E39" s="1401"/>
      <c r="F39" s="1183"/>
      <c r="G39" s="1181"/>
    </row>
    <row r="40" spans="1:7" s="1188" customFormat="1" ht="24">
      <c r="A40" s="1179">
        <f>A38+1</f>
        <v>2</v>
      </c>
      <c r="B40" s="1211" t="s">
        <v>1501</v>
      </c>
      <c r="D40" s="1096"/>
      <c r="E40" s="1401"/>
      <c r="F40" s="1183"/>
      <c r="G40" s="1181"/>
    </row>
    <row r="41" spans="1:7" s="1188" customFormat="1" ht="12">
      <c r="A41" s="1179"/>
      <c r="B41" s="1211" t="s">
        <v>1450</v>
      </c>
      <c r="C41" s="1212" t="s">
        <v>31</v>
      </c>
      <c r="D41" s="1096">
        <v>1</v>
      </c>
      <c r="E41" s="1400"/>
      <c r="F41" s="1213">
        <f>ROUND(D41,2)*ROUND(E41,2)</f>
        <v>0</v>
      </c>
      <c r="G41" s="1181"/>
    </row>
    <row r="42" spans="2:7" s="1188" customFormat="1" ht="12">
      <c r="B42" s="1214"/>
      <c r="D42" s="1096"/>
      <c r="E42" s="1401"/>
      <c r="F42" s="1183"/>
      <c r="G42" s="1181"/>
    </row>
    <row r="43" spans="1:7" s="1188" customFormat="1" ht="24" customHeight="1">
      <c r="A43" s="1179">
        <f>A40+1</f>
        <v>3</v>
      </c>
      <c r="B43" s="1211" t="s">
        <v>1454</v>
      </c>
      <c r="E43" s="1402"/>
      <c r="F43" s="1183"/>
      <c r="G43" s="1181"/>
    </row>
    <row r="44" spans="1:7" s="1188" customFormat="1" ht="12">
      <c r="A44" s="1179"/>
      <c r="B44" s="1211" t="s">
        <v>1455</v>
      </c>
      <c r="C44" s="1212" t="s">
        <v>1401</v>
      </c>
      <c r="D44" s="1096">
        <v>1</v>
      </c>
      <c r="E44" s="1400"/>
      <c r="F44" s="1213">
        <f>ROUND(D44,2)*ROUND(E44,2)</f>
        <v>0</v>
      </c>
      <c r="G44" s="1181"/>
    </row>
    <row r="45" spans="2:7" s="1188" customFormat="1" ht="12">
      <c r="B45" s="1214"/>
      <c r="D45" s="1096"/>
      <c r="E45" s="1401"/>
      <c r="F45" s="1183"/>
      <c r="G45" s="1181"/>
    </row>
    <row r="46" spans="1:7" s="1188" customFormat="1" ht="12">
      <c r="A46" s="1179">
        <f>A43+1</f>
        <v>4</v>
      </c>
      <c r="B46" s="1211" t="s">
        <v>1503</v>
      </c>
      <c r="C46" s="1188" t="s">
        <v>6</v>
      </c>
      <c r="D46" s="1096">
        <v>1</v>
      </c>
      <c r="E46" s="1400"/>
      <c r="F46" s="1213">
        <f>ROUND(D46,2)*ROUND(E46,2)</f>
        <v>0</v>
      </c>
      <c r="G46" s="1181"/>
    </row>
    <row r="47" spans="1:7" s="1188" customFormat="1" ht="12">
      <c r="A47" s="1179"/>
      <c r="B47" s="1211"/>
      <c r="D47" s="1096"/>
      <c r="E47" s="1401"/>
      <c r="F47" s="1183"/>
      <c r="G47" s="1181"/>
    </row>
    <row r="48" spans="1:7" s="1188" customFormat="1" ht="24">
      <c r="A48" s="1179">
        <f>A46+1</f>
        <v>5</v>
      </c>
      <c r="B48" s="1211" t="s">
        <v>1453</v>
      </c>
      <c r="D48" s="1096"/>
      <c r="E48" s="1401"/>
      <c r="F48" s="1183"/>
      <c r="G48" s="1181"/>
    </row>
    <row r="49" spans="1:7" s="1188" customFormat="1" ht="12">
      <c r="A49" s="1179"/>
      <c r="B49" s="1211" t="s">
        <v>1452</v>
      </c>
      <c r="C49" s="1188" t="s">
        <v>6</v>
      </c>
      <c r="D49" s="1096">
        <v>3</v>
      </c>
      <c r="E49" s="1400"/>
      <c r="F49" s="1213">
        <f>ROUND(D49,2)*ROUND(E49,2)</f>
        <v>0</v>
      </c>
      <c r="G49" s="1181"/>
    </row>
    <row r="50" spans="1:7" s="1188" customFormat="1" ht="12">
      <c r="A50" s="1179"/>
      <c r="B50" s="1214"/>
      <c r="D50" s="1096"/>
      <c r="E50" s="1401"/>
      <c r="F50" s="1183"/>
      <c r="G50" s="1181"/>
    </row>
    <row r="51" spans="1:7" s="1188" customFormat="1" ht="24" customHeight="1">
      <c r="A51" s="1179">
        <f>A48+1</f>
        <v>6</v>
      </c>
      <c r="B51" s="1211" t="s">
        <v>1504</v>
      </c>
      <c r="D51" s="1096"/>
      <c r="E51" s="1401"/>
      <c r="F51" s="1183"/>
      <c r="G51" s="1181"/>
    </row>
    <row r="52" spans="1:7" s="1188" customFormat="1" ht="24">
      <c r="A52" s="1179"/>
      <c r="B52" s="1211" t="s">
        <v>1451</v>
      </c>
      <c r="E52" s="1402"/>
      <c r="G52" s="1181"/>
    </row>
    <row r="53" spans="1:7" s="1188" customFormat="1" ht="12">
      <c r="A53" s="1179"/>
      <c r="B53" s="1211" t="s">
        <v>1506</v>
      </c>
      <c r="C53" s="1188" t="s">
        <v>6</v>
      </c>
      <c r="D53" s="1096">
        <v>5</v>
      </c>
      <c r="E53" s="1400"/>
      <c r="F53" s="1213">
        <f>ROUND(D53,2)*ROUND(E53,2)</f>
        <v>0</v>
      </c>
      <c r="G53" s="1181"/>
    </row>
    <row r="54" spans="1:7" s="1188" customFormat="1" ht="12">
      <c r="A54" s="1179"/>
      <c r="B54" s="1211"/>
      <c r="D54" s="1096"/>
      <c r="E54" s="1401"/>
      <c r="F54" s="1183"/>
      <c r="G54" s="1181"/>
    </row>
    <row r="55" spans="1:7" s="1188" customFormat="1" ht="36" customHeight="1">
      <c r="A55" s="1179">
        <f>A51+1</f>
        <v>7</v>
      </c>
      <c r="B55" s="1211" t="s">
        <v>1505</v>
      </c>
      <c r="D55" s="1096"/>
      <c r="E55" s="1401"/>
      <c r="F55" s="1183"/>
      <c r="G55" s="1181"/>
    </row>
    <row r="56" spans="1:7" s="1188" customFormat="1" ht="12">
      <c r="A56" s="1179"/>
      <c r="B56" s="1211" t="s">
        <v>1450</v>
      </c>
      <c r="C56" s="1188" t="s">
        <v>1401</v>
      </c>
      <c r="D56" s="1096">
        <v>1</v>
      </c>
      <c r="E56" s="1400"/>
      <c r="F56" s="1213">
        <f>ROUND(D56,2)*ROUND(E56,2)</f>
        <v>0</v>
      </c>
      <c r="G56" s="1181"/>
    </row>
    <row r="57" spans="1:7" s="1188" customFormat="1" ht="12">
      <c r="A57" s="1215"/>
      <c r="B57" s="1211"/>
      <c r="C57" s="1212"/>
      <c r="D57" s="1216"/>
      <c r="E57" s="1401"/>
      <c r="F57" s="1183"/>
      <c r="G57" s="1181"/>
    </row>
    <row r="58" spans="1:6" s="1222" customFormat="1" ht="12">
      <c r="A58" s="1217" t="str">
        <f>A17</f>
        <v>I</v>
      </c>
      <c r="B58" s="1218" t="str">
        <f>B17</f>
        <v>RUŠENJA I DEMONTAŽE</v>
      </c>
      <c r="C58" s="1219"/>
      <c r="D58" s="1220"/>
      <c r="E58" s="1403"/>
      <c r="F58" s="1221">
        <f>ROUND(SUM(F19:F57),2)</f>
        <v>0</v>
      </c>
    </row>
    <row r="59" spans="1:6" s="1222" customFormat="1" ht="12">
      <c r="A59" s="1223"/>
      <c r="B59" s="1224"/>
      <c r="C59" s="1225"/>
      <c r="D59" s="1226"/>
      <c r="E59" s="1404"/>
      <c r="F59" s="1228"/>
    </row>
    <row r="60" spans="1:6" s="1222" customFormat="1" ht="12">
      <c r="A60" s="1229" t="s">
        <v>28</v>
      </c>
      <c r="B60" s="1230" t="s">
        <v>1456</v>
      </c>
      <c r="C60" s="1225"/>
      <c r="D60" s="1226"/>
      <c r="E60" s="1404"/>
      <c r="F60" s="1228"/>
    </row>
    <row r="61" spans="1:6" s="1222" customFormat="1" ht="12">
      <c r="A61" s="1223"/>
      <c r="B61" s="1224"/>
      <c r="C61" s="1225"/>
      <c r="D61" s="1226"/>
      <c r="E61" s="1404"/>
      <c r="F61" s="1228"/>
    </row>
    <row r="62" spans="1:6" s="1222" customFormat="1" ht="12">
      <c r="A62" s="1223"/>
      <c r="B62" s="1224" t="s">
        <v>1457</v>
      </c>
      <c r="C62" s="1225"/>
      <c r="D62" s="1226"/>
      <c r="E62" s="1404"/>
      <c r="F62" s="1228"/>
    </row>
    <row r="63" spans="1:6" s="1222" customFormat="1" ht="48" customHeight="1">
      <c r="A63" s="1223">
        <v>1</v>
      </c>
      <c r="B63" s="1224" t="s">
        <v>1458</v>
      </c>
      <c r="C63" s="1225"/>
      <c r="D63" s="1226"/>
      <c r="E63" s="1404"/>
      <c r="F63" s="1228"/>
    </row>
    <row r="64" spans="1:6" s="1222" customFormat="1" ht="12">
      <c r="A64" s="1223"/>
      <c r="B64" s="1224"/>
      <c r="C64" s="1225"/>
      <c r="D64" s="1226"/>
      <c r="E64" s="1404"/>
      <c r="F64" s="1228"/>
    </row>
    <row r="65" spans="1:6" s="1222" customFormat="1" ht="24">
      <c r="A65" s="1223" t="s">
        <v>1465</v>
      </c>
      <c r="B65" s="1224" t="s">
        <v>1508</v>
      </c>
      <c r="C65" s="1225" t="s">
        <v>5</v>
      </c>
      <c r="D65" s="1226">
        <f>75*30%</f>
        <v>22.5</v>
      </c>
      <c r="E65" s="1400"/>
      <c r="F65" s="1213">
        <f>ROUND(D65,2)*ROUND(E65,2)</f>
        <v>0</v>
      </c>
    </row>
    <row r="66" spans="1:6" s="1222" customFormat="1" ht="12">
      <c r="A66" s="1223"/>
      <c r="B66" s="1224"/>
      <c r="C66" s="1225"/>
      <c r="D66" s="1226"/>
      <c r="E66" s="1405"/>
      <c r="F66" s="1231"/>
    </row>
    <row r="67" spans="1:6" s="1222" customFormat="1" ht="12" customHeight="1">
      <c r="A67" s="1223" t="s">
        <v>1466</v>
      </c>
      <c r="B67" s="1224" t="s">
        <v>1459</v>
      </c>
      <c r="C67" s="1225" t="s">
        <v>5</v>
      </c>
      <c r="D67" s="1226">
        <v>75</v>
      </c>
      <c r="E67" s="1400"/>
      <c r="F67" s="1213">
        <f>ROUND(D67,2)*ROUND(E67,2)</f>
        <v>0</v>
      </c>
    </row>
    <row r="68" spans="1:6" s="1222" customFormat="1" ht="12" customHeight="1">
      <c r="A68" s="1223"/>
      <c r="B68" s="1224"/>
      <c r="C68" s="1225"/>
      <c r="D68" s="1226"/>
      <c r="E68" s="1404"/>
      <c r="F68" s="1228"/>
    </row>
    <row r="69" spans="1:6" s="1222" customFormat="1" ht="24">
      <c r="A69" s="1223" t="s">
        <v>1507</v>
      </c>
      <c r="B69" s="1224" t="s">
        <v>1463</v>
      </c>
      <c r="C69" s="1225"/>
      <c r="D69" s="1226"/>
      <c r="E69" s="1404"/>
      <c r="F69" s="1228"/>
    </row>
    <row r="70" spans="1:6" s="1222" customFormat="1" ht="12">
      <c r="A70" s="1223"/>
      <c r="B70" s="1224" t="s">
        <v>1460</v>
      </c>
      <c r="C70" s="1225" t="s">
        <v>5</v>
      </c>
      <c r="D70" s="1226">
        <v>75</v>
      </c>
      <c r="E70" s="1400"/>
      <c r="F70" s="1213">
        <f>ROUND(D70,2)*ROUND(E70,2)</f>
        <v>0</v>
      </c>
    </row>
    <row r="71" spans="1:6" s="1222" customFormat="1" ht="12">
      <c r="A71" s="1223"/>
      <c r="B71" s="1232"/>
      <c r="C71" s="1225"/>
      <c r="D71" s="1226"/>
      <c r="E71" s="1404"/>
      <c r="F71" s="1228"/>
    </row>
    <row r="72" spans="1:6" s="1222" customFormat="1" ht="12">
      <c r="A72" s="1223">
        <v>2</v>
      </c>
      <c r="B72" s="1232" t="s">
        <v>1464</v>
      </c>
      <c r="C72" s="1225"/>
      <c r="D72" s="1226"/>
      <c r="E72" s="1404"/>
      <c r="F72" s="1228"/>
    </row>
    <row r="73" spans="1:6" s="1222" customFormat="1" ht="24">
      <c r="A73" s="1223" t="s">
        <v>1465</v>
      </c>
      <c r="B73" s="1224" t="s">
        <v>1461</v>
      </c>
      <c r="C73" s="1225" t="s">
        <v>9</v>
      </c>
      <c r="D73" s="1226">
        <v>14</v>
      </c>
      <c r="E73" s="1400"/>
      <c r="F73" s="1213">
        <f>ROUND(D73,2)*ROUND(E73,2)</f>
        <v>0</v>
      </c>
    </row>
    <row r="74" spans="1:6" s="1222" customFormat="1" ht="12">
      <c r="A74" s="1223" t="s">
        <v>1466</v>
      </c>
      <c r="B74" s="1224" t="s">
        <v>1462</v>
      </c>
      <c r="C74" s="1225" t="s">
        <v>9</v>
      </c>
      <c r="D74" s="1226">
        <v>14</v>
      </c>
      <c r="E74" s="1400"/>
      <c r="F74" s="1213">
        <f>ROUND(D74,2)*ROUND(E74,2)</f>
        <v>0</v>
      </c>
    </row>
    <row r="75" spans="1:6" s="1222" customFormat="1" ht="12">
      <c r="A75" s="1223"/>
      <c r="B75" s="1232"/>
      <c r="C75" s="1225"/>
      <c r="D75" s="1226"/>
      <c r="E75" s="1404"/>
      <c r="F75" s="1228"/>
    </row>
    <row r="76" spans="1:6" s="1222" customFormat="1" ht="12">
      <c r="A76" s="1229" t="str">
        <f>A60</f>
        <v>II</v>
      </c>
      <c r="B76" s="1230" t="str">
        <f>B60</f>
        <v>KROVOPOKRIVAČKI RADOVI</v>
      </c>
      <c r="C76" s="1233"/>
      <c r="D76" s="1234"/>
      <c r="E76" s="1406"/>
      <c r="F76" s="1235">
        <f>ROUND(SUM(F61:F75),2)</f>
        <v>0</v>
      </c>
    </row>
    <row r="77" spans="1:6" s="1222" customFormat="1" ht="12">
      <c r="A77" s="1223"/>
      <c r="B77" s="1224"/>
      <c r="C77" s="1225"/>
      <c r="D77" s="1226"/>
      <c r="E77" s="1404"/>
      <c r="F77" s="1228"/>
    </row>
    <row r="78" spans="1:5" ht="12">
      <c r="A78" s="1236" t="s">
        <v>1467</v>
      </c>
      <c r="B78" s="1237" t="s">
        <v>58</v>
      </c>
      <c r="E78" s="1401"/>
    </row>
    <row r="79" ht="12">
      <c r="E79" s="1401"/>
    </row>
    <row r="80" spans="1:6" s="1222" customFormat="1" ht="12">
      <c r="A80" s="1223"/>
      <c r="B80" s="1238" t="s">
        <v>1427</v>
      </c>
      <c r="C80" s="1225"/>
      <c r="D80" s="1226"/>
      <c r="E80" s="1404"/>
      <c r="F80" s="1228"/>
    </row>
    <row r="81" spans="1:6" s="1222" customFormat="1" ht="120" customHeight="1">
      <c r="A81" s="1223"/>
      <c r="B81" s="1239" t="s">
        <v>1509</v>
      </c>
      <c r="C81" s="1225"/>
      <c r="D81" s="1226"/>
      <c r="E81" s="1404"/>
      <c r="F81" s="1228"/>
    </row>
    <row r="82" spans="1:6" s="1222" customFormat="1" ht="60" customHeight="1">
      <c r="A82" s="1223"/>
      <c r="B82" s="1239" t="s">
        <v>1511</v>
      </c>
      <c r="C82" s="1225"/>
      <c r="D82" s="1226"/>
      <c r="E82" s="1404"/>
      <c r="F82" s="1228"/>
    </row>
    <row r="83" spans="1:6" s="1222" customFormat="1" ht="12">
      <c r="A83" s="1223"/>
      <c r="B83" s="1224"/>
      <c r="C83" s="1225"/>
      <c r="D83" s="1226"/>
      <c r="E83" s="1404"/>
      <c r="F83" s="1228"/>
    </row>
    <row r="84" spans="1:6" s="1222" customFormat="1" ht="24">
      <c r="A84" s="1240">
        <v>1</v>
      </c>
      <c r="B84" s="1238" t="s">
        <v>1469</v>
      </c>
      <c r="C84" s="1225"/>
      <c r="D84" s="1226"/>
      <c r="E84" s="1404"/>
      <c r="F84" s="1228"/>
    </row>
    <row r="85" spans="2:6" s="1222" customFormat="1" ht="12">
      <c r="B85" s="1238" t="s">
        <v>1468</v>
      </c>
      <c r="C85" s="1225" t="s">
        <v>5</v>
      </c>
      <c r="D85" s="1226">
        <v>20</v>
      </c>
      <c r="E85" s="1400"/>
      <c r="F85" s="1213">
        <f>ROUND(D85,2)*ROUND(E85,2)</f>
        <v>0</v>
      </c>
    </row>
    <row r="86" spans="2:6" s="1222" customFormat="1" ht="12">
      <c r="B86" s="1238" t="s">
        <v>1470</v>
      </c>
      <c r="C86" s="1225" t="s">
        <v>5</v>
      </c>
      <c r="D86" s="1226">
        <v>15</v>
      </c>
      <c r="E86" s="1400"/>
      <c r="F86" s="1213">
        <f>ROUND(D86,2)*ROUND(E86,2)</f>
        <v>0</v>
      </c>
    </row>
    <row r="87" spans="1:6" s="1222" customFormat="1" ht="12">
      <c r="A87" s="1240"/>
      <c r="B87" s="1238"/>
      <c r="C87" s="1225"/>
      <c r="D87" s="1226"/>
      <c r="E87" s="1404"/>
      <c r="F87" s="1228"/>
    </row>
    <row r="88" spans="1:6" s="1222" customFormat="1" ht="36" customHeight="1">
      <c r="A88" s="1240">
        <v>2</v>
      </c>
      <c r="B88" s="1239" t="s">
        <v>1428</v>
      </c>
      <c r="C88" s="1241" t="s">
        <v>9</v>
      </c>
      <c r="D88" s="1241">
        <v>15</v>
      </c>
      <c r="E88" s="1400"/>
      <c r="F88" s="1213">
        <f>ROUND(D88,2)*ROUND(E88,2)</f>
        <v>0</v>
      </c>
    </row>
    <row r="89" ht="12">
      <c r="E89" s="1401"/>
    </row>
    <row r="90" spans="1:6" s="1222" customFormat="1" ht="48">
      <c r="A90" s="1240">
        <v>3</v>
      </c>
      <c r="B90" s="1239" t="s">
        <v>1429</v>
      </c>
      <c r="C90" s="1241" t="s">
        <v>9</v>
      </c>
      <c r="D90" s="1241">
        <v>20</v>
      </c>
      <c r="E90" s="1400"/>
      <c r="F90" s="1213">
        <f>ROUND(D90,2)*ROUND(E90,2)</f>
        <v>0</v>
      </c>
    </row>
    <row r="91" spans="1:6" s="1222" customFormat="1" ht="12">
      <c r="A91" s="1240"/>
      <c r="B91" s="1238"/>
      <c r="C91" s="1241"/>
      <c r="D91" s="1241"/>
      <c r="E91" s="1404"/>
      <c r="F91" s="1228"/>
    </row>
    <row r="92" spans="1:6" s="1222" customFormat="1" ht="36">
      <c r="A92" s="1240">
        <f>A90+1</f>
        <v>4</v>
      </c>
      <c r="B92" s="1239" t="s">
        <v>1472</v>
      </c>
      <c r="C92" s="1241"/>
      <c r="D92" s="1241"/>
      <c r="E92" s="1404"/>
      <c r="F92" s="1228"/>
    </row>
    <row r="93" spans="1:6" s="1222" customFormat="1" ht="12">
      <c r="A93" s="1240"/>
      <c r="B93" s="1239" t="s">
        <v>1471</v>
      </c>
      <c r="C93" s="1241" t="s">
        <v>6</v>
      </c>
      <c r="D93" s="1241">
        <v>1</v>
      </c>
      <c r="E93" s="1400"/>
      <c r="F93" s="1213">
        <f>ROUND(D93,2)*ROUND(E93,2)</f>
        <v>0</v>
      </c>
    </row>
    <row r="94" spans="1:6" s="1222" customFormat="1" ht="12">
      <c r="A94" s="1240"/>
      <c r="B94" s="1238"/>
      <c r="C94" s="1241"/>
      <c r="D94" s="1241"/>
      <c r="E94" s="1404"/>
      <c r="F94" s="1228"/>
    </row>
    <row r="95" spans="1:6" s="1222" customFormat="1" ht="48">
      <c r="A95" s="1240">
        <f>A92+1</f>
        <v>5</v>
      </c>
      <c r="B95" s="1239" t="s">
        <v>1510</v>
      </c>
      <c r="C95" s="1241" t="s">
        <v>9</v>
      </c>
      <c r="D95" s="1241">
        <v>20</v>
      </c>
      <c r="E95" s="1400"/>
      <c r="F95" s="1213">
        <f>ROUND(D95,2)*ROUND(E95,2)</f>
        <v>0</v>
      </c>
    </row>
    <row r="96" spans="1:6" s="1222" customFormat="1" ht="12">
      <c r="A96" s="1240"/>
      <c r="B96" s="1232"/>
      <c r="D96" s="1226"/>
      <c r="E96" s="1404"/>
      <c r="F96" s="1228"/>
    </row>
    <row r="97" spans="1:6" s="1222" customFormat="1" ht="12">
      <c r="A97" s="1242" t="str">
        <f>A78</f>
        <v>III</v>
      </c>
      <c r="B97" s="1243" t="str">
        <f>B78</f>
        <v>ZIDARSKI RADOVI</v>
      </c>
      <c r="C97" s="1244"/>
      <c r="D97" s="1245"/>
      <c r="E97" s="1407"/>
      <c r="F97" s="1246">
        <f>ROUND(SUM(F79:F96),2)</f>
        <v>0</v>
      </c>
    </row>
    <row r="98" spans="1:6" s="1222" customFormat="1" ht="12">
      <c r="A98" s="1240"/>
      <c r="B98" s="1232"/>
      <c r="D98" s="1226"/>
      <c r="E98" s="1404"/>
      <c r="F98" s="1228"/>
    </row>
    <row r="99" spans="1:6" s="1222" customFormat="1" ht="12">
      <c r="A99" s="1247" t="s">
        <v>1525</v>
      </c>
      <c r="B99" s="1248" t="s">
        <v>29</v>
      </c>
      <c r="C99" s="1225"/>
      <c r="D99" s="1226"/>
      <c r="E99" s="1404"/>
      <c r="F99" s="1228"/>
    </row>
    <row r="100" ht="12">
      <c r="E100" s="1401"/>
    </row>
    <row r="101" spans="1:6" s="1222" customFormat="1" ht="12">
      <c r="A101" s="1223"/>
      <c r="B101" s="1224" t="s">
        <v>1405</v>
      </c>
      <c r="C101" s="1225"/>
      <c r="D101" s="1226"/>
      <c r="E101" s="1404"/>
      <c r="F101" s="1228"/>
    </row>
    <row r="102" spans="1:6" s="1222" customFormat="1" ht="84" customHeight="1">
      <c r="A102" s="1223"/>
      <c r="B102" s="1224" t="s">
        <v>1404</v>
      </c>
      <c r="C102" s="1225"/>
      <c r="D102" s="1226"/>
      <c r="E102" s="1404"/>
      <c r="F102" s="1228"/>
    </row>
    <row r="103" spans="1:6" s="1222" customFormat="1" ht="12">
      <c r="A103" s="1240"/>
      <c r="B103" s="1232"/>
      <c r="C103" s="1225"/>
      <c r="D103" s="1226"/>
      <c r="E103" s="1404"/>
      <c r="F103" s="1228"/>
    </row>
    <row r="104" spans="1:6" s="1222" customFormat="1" ht="36" customHeight="1">
      <c r="A104" s="1240">
        <v>1</v>
      </c>
      <c r="B104" s="1249" t="s">
        <v>1473</v>
      </c>
      <c r="C104" s="1225" t="s">
        <v>9</v>
      </c>
      <c r="D104" s="1226">
        <v>24</v>
      </c>
      <c r="E104" s="1400"/>
      <c r="F104" s="1213">
        <f>ROUND(D104,2)*ROUND(E104,2)</f>
        <v>0</v>
      </c>
    </row>
    <row r="105" spans="1:6" s="1222" customFormat="1" ht="12">
      <c r="A105" s="1240"/>
      <c r="B105" s="1232"/>
      <c r="C105" s="1225"/>
      <c r="D105" s="1226"/>
      <c r="E105" s="1404"/>
      <c r="F105" s="1228"/>
    </row>
    <row r="106" spans="1:6" s="1222" customFormat="1" ht="24" customHeight="1">
      <c r="A106" s="1240">
        <f>A104+1</f>
        <v>2</v>
      </c>
      <c r="B106" s="1249" t="s">
        <v>1474</v>
      </c>
      <c r="E106" s="1408"/>
      <c r="F106" s="1228"/>
    </row>
    <row r="107" spans="1:6" s="1222" customFormat="1" ht="12">
      <c r="A107" s="1240"/>
      <c r="B107" s="1232" t="s">
        <v>1475</v>
      </c>
      <c r="C107" s="1225" t="s">
        <v>6</v>
      </c>
      <c r="D107" s="1226">
        <v>1</v>
      </c>
      <c r="E107" s="1400"/>
      <c r="F107" s="1213">
        <f>ROUND(D107,2)*ROUND(E107,2)</f>
        <v>0</v>
      </c>
    </row>
    <row r="108" spans="1:6" s="1222" customFormat="1" ht="12">
      <c r="A108" s="1240"/>
      <c r="B108" s="1232"/>
      <c r="E108" s="1408"/>
      <c r="F108" s="1228"/>
    </row>
    <row r="109" spans="1:6" s="1222" customFormat="1" ht="48" customHeight="1">
      <c r="A109" s="1223">
        <f>A106+1</f>
        <v>3</v>
      </c>
      <c r="B109" s="1238" t="s">
        <v>1512</v>
      </c>
      <c r="C109" s="1241" t="s">
        <v>680</v>
      </c>
      <c r="D109" s="1241">
        <v>5</v>
      </c>
      <c r="E109" s="1400"/>
      <c r="F109" s="1213">
        <f>ROUND(D109,2)*ROUND(E109,2)</f>
        <v>0</v>
      </c>
    </row>
    <row r="110" spans="1:6" s="1222" customFormat="1" ht="12">
      <c r="A110" s="1240"/>
      <c r="B110" s="1232"/>
      <c r="C110" s="1225"/>
      <c r="D110" s="1226"/>
      <c r="E110" s="1404"/>
      <c r="F110" s="1228"/>
    </row>
    <row r="111" spans="1:6" s="1222" customFormat="1" ht="24" customHeight="1">
      <c r="A111" s="1223" t="s">
        <v>77</v>
      </c>
      <c r="B111" s="1239" t="s">
        <v>1513</v>
      </c>
      <c r="C111" s="1241" t="s">
        <v>6</v>
      </c>
      <c r="D111" s="1241">
        <v>2</v>
      </c>
      <c r="E111" s="1400"/>
      <c r="F111" s="1213">
        <f>ROUND(D111,2)*ROUND(E111,2)</f>
        <v>0</v>
      </c>
    </row>
    <row r="112" spans="1:6" s="1222" customFormat="1" ht="12">
      <c r="A112" s="1240"/>
      <c r="B112" s="1232"/>
      <c r="C112" s="1225"/>
      <c r="D112" s="1226"/>
      <c r="E112" s="1404"/>
      <c r="F112" s="1228"/>
    </row>
    <row r="113" spans="1:6" s="1222" customFormat="1" ht="12">
      <c r="A113" s="1247" t="str">
        <f>A99</f>
        <v>IV</v>
      </c>
      <c r="B113" s="1250" t="str">
        <f>B99</f>
        <v>LIMARSKI RADOVI</v>
      </c>
      <c r="C113" s="1251"/>
      <c r="D113" s="1252"/>
      <c r="E113" s="1409"/>
      <c r="F113" s="1253">
        <f>ROUND(SUM(F101:F112),2)</f>
        <v>0</v>
      </c>
    </row>
    <row r="114" spans="1:6" s="1222" customFormat="1" ht="12">
      <c r="A114" s="1223"/>
      <c r="B114" s="1224"/>
      <c r="C114" s="1225"/>
      <c r="D114" s="1226"/>
      <c r="E114" s="1404"/>
      <c r="F114" s="1228"/>
    </row>
    <row r="115" spans="1:6" s="1222" customFormat="1" ht="12">
      <c r="A115" s="1254" t="s">
        <v>1526</v>
      </c>
      <c r="B115" s="1255" t="s">
        <v>1476</v>
      </c>
      <c r="C115" s="1256"/>
      <c r="D115" s="1257"/>
      <c r="E115" s="1410"/>
      <c r="F115" s="1258"/>
    </row>
    <row r="116" spans="1:6" s="1222" customFormat="1" ht="12">
      <c r="A116" s="1259"/>
      <c r="B116" s="1260"/>
      <c r="C116" s="1256"/>
      <c r="D116" s="1257"/>
      <c r="E116" s="1410"/>
      <c r="F116" s="1258"/>
    </row>
    <row r="117" spans="1:6" s="1222" customFormat="1" ht="24">
      <c r="A117" s="1259">
        <v>1</v>
      </c>
      <c r="B117" s="1260" t="s">
        <v>1477</v>
      </c>
      <c r="C117" s="1256" t="s">
        <v>5</v>
      </c>
      <c r="D117" s="1257">
        <v>40</v>
      </c>
      <c r="E117" s="1400"/>
      <c r="F117" s="1213">
        <f>ROUND(D117,2)*ROUND(E117,2)</f>
        <v>0</v>
      </c>
    </row>
    <row r="118" spans="1:6" s="1222" customFormat="1" ht="24">
      <c r="A118" s="1259"/>
      <c r="B118" s="1260" t="s">
        <v>1478</v>
      </c>
      <c r="C118" s="1256"/>
      <c r="D118" s="1257"/>
      <c r="E118" s="1411"/>
      <c r="F118" s="1257"/>
    </row>
    <row r="119" spans="1:6" s="1222" customFormat="1" ht="12">
      <c r="A119" s="1259"/>
      <c r="B119" s="1260"/>
      <c r="C119" s="1256"/>
      <c r="D119" s="1257"/>
      <c r="E119" s="1410"/>
      <c r="F119" s="1258"/>
    </row>
    <row r="120" spans="1:6" s="1222" customFormat="1" ht="12">
      <c r="A120" s="1254" t="str">
        <f>A115</f>
        <v>V</v>
      </c>
      <c r="B120" s="1255" t="str">
        <f>B115</f>
        <v>GIPSKARTONSKI RADOVI</v>
      </c>
      <c r="C120" s="1262"/>
      <c r="D120" s="1263"/>
      <c r="E120" s="1412"/>
      <c r="F120" s="1264">
        <f>ROUND(SUM(F116:F119),2)</f>
        <v>0</v>
      </c>
    </row>
    <row r="121" spans="1:6" s="1222" customFormat="1" ht="12">
      <c r="A121" s="1223"/>
      <c r="B121" s="1224"/>
      <c r="C121" s="1225"/>
      <c r="D121" s="1226"/>
      <c r="E121" s="1404"/>
      <c r="F121" s="1228"/>
    </row>
    <row r="122" spans="1:6" s="1222" customFormat="1" ht="12">
      <c r="A122" s="1265" t="s">
        <v>1527</v>
      </c>
      <c r="B122" s="1266" t="s">
        <v>1406</v>
      </c>
      <c r="C122" s="1225"/>
      <c r="D122" s="1226"/>
      <c r="E122" s="1404"/>
      <c r="F122" s="1228"/>
    </row>
    <row r="123" spans="1:6" s="1272" customFormat="1" ht="12">
      <c r="A123" s="1267"/>
      <c r="B123" s="1268"/>
      <c r="C123" s="1269"/>
      <c r="D123" s="1270"/>
      <c r="E123" s="1413"/>
      <c r="F123" s="1183"/>
    </row>
    <row r="124" spans="1:6" s="1222" customFormat="1" ht="12">
      <c r="A124" s="1223"/>
      <c r="B124" s="1238" t="s">
        <v>1407</v>
      </c>
      <c r="C124" s="1225"/>
      <c r="D124" s="1226"/>
      <c r="E124" s="1404"/>
      <c r="F124" s="1228"/>
    </row>
    <row r="125" spans="1:6" s="1222" customFormat="1" ht="24">
      <c r="A125" s="1240"/>
      <c r="B125" s="1238" t="s">
        <v>1438</v>
      </c>
      <c r="C125" s="1225"/>
      <c r="D125" s="1226"/>
      <c r="E125" s="1414"/>
      <c r="F125" s="1228"/>
    </row>
    <row r="126" spans="1:6" s="1222" customFormat="1" ht="12" customHeight="1">
      <c r="A126" s="1240"/>
      <c r="B126" s="1238" t="s">
        <v>1439</v>
      </c>
      <c r="C126" s="1225"/>
      <c r="D126" s="1226"/>
      <c r="E126" s="1404"/>
      <c r="F126" s="1228"/>
    </row>
    <row r="127" spans="1:6" s="1222" customFormat="1" ht="24">
      <c r="A127" s="1240"/>
      <c r="B127" s="1238" t="s">
        <v>1440</v>
      </c>
      <c r="C127" s="1225"/>
      <c r="D127" s="1226"/>
      <c r="E127" s="1404"/>
      <c r="F127" s="1228"/>
    </row>
    <row r="128" spans="1:6" s="1222" customFormat="1" ht="12" customHeight="1">
      <c r="A128" s="1240"/>
      <c r="B128" s="1238" t="s">
        <v>1441</v>
      </c>
      <c r="C128" s="1225"/>
      <c r="D128" s="1226"/>
      <c r="E128" s="1404"/>
      <c r="F128" s="1228"/>
    </row>
    <row r="129" spans="1:6" s="1222" customFormat="1" ht="12" customHeight="1">
      <c r="A129" s="1240"/>
      <c r="B129" s="1238" t="s">
        <v>1442</v>
      </c>
      <c r="C129" s="1225"/>
      <c r="D129" s="1226"/>
      <c r="E129" s="1404"/>
      <c r="F129" s="1228"/>
    </row>
    <row r="130" spans="1:6" s="1222" customFormat="1" ht="24">
      <c r="A130" s="1240"/>
      <c r="B130" s="1238" t="s">
        <v>1514</v>
      </c>
      <c r="C130" s="1225"/>
      <c r="D130" s="1226"/>
      <c r="E130" s="1404"/>
      <c r="F130" s="1228"/>
    </row>
    <row r="131" spans="1:6" s="1222" customFormat="1" ht="24">
      <c r="A131" s="1240"/>
      <c r="B131" s="1238" t="s">
        <v>1424</v>
      </c>
      <c r="C131" s="1225"/>
      <c r="D131" s="1226"/>
      <c r="E131" s="1404"/>
      <c r="F131" s="1228"/>
    </row>
    <row r="132" spans="1:6" s="1222" customFormat="1" ht="12" customHeight="1">
      <c r="A132" s="1240"/>
      <c r="B132" s="1238" t="s">
        <v>1425</v>
      </c>
      <c r="C132" s="1225"/>
      <c r="D132" s="1226"/>
      <c r="E132" s="1404"/>
      <c r="F132" s="1228"/>
    </row>
    <row r="133" spans="1:6" s="1222" customFormat="1" ht="12">
      <c r="A133" s="1240"/>
      <c r="B133" s="1238" t="s">
        <v>1426</v>
      </c>
      <c r="C133" s="1225"/>
      <c r="D133" s="1226"/>
      <c r="E133" s="1404"/>
      <c r="F133" s="1228"/>
    </row>
    <row r="134" spans="1:6" s="1222" customFormat="1" ht="12">
      <c r="A134" s="1240"/>
      <c r="B134" s="1238"/>
      <c r="C134" s="1225"/>
      <c r="D134" s="1226"/>
      <c r="E134" s="1404"/>
      <c r="F134" s="1228"/>
    </row>
    <row r="135" spans="1:6" s="1222" customFormat="1" ht="12">
      <c r="A135" s="1240">
        <v>1</v>
      </c>
      <c r="B135" s="1238" t="s">
        <v>1430</v>
      </c>
      <c r="C135" s="1225"/>
      <c r="D135" s="1226"/>
      <c r="E135" s="1404"/>
      <c r="F135" s="1228"/>
    </row>
    <row r="136" spans="1:6" s="1222" customFormat="1" ht="12">
      <c r="A136" s="1240"/>
      <c r="B136" s="1238" t="s">
        <v>1431</v>
      </c>
      <c r="C136" s="1225"/>
      <c r="D136" s="1226"/>
      <c r="E136" s="1404"/>
      <c r="F136" s="1228"/>
    </row>
    <row r="137" spans="1:6" s="1222" customFormat="1" ht="12">
      <c r="A137" s="1240"/>
      <c r="B137" s="1238" t="s">
        <v>1432</v>
      </c>
      <c r="C137" s="1225"/>
      <c r="D137" s="1226"/>
      <c r="E137" s="1404"/>
      <c r="F137" s="1228"/>
    </row>
    <row r="138" spans="1:6" s="1222" customFormat="1" ht="12">
      <c r="A138" s="1240"/>
      <c r="B138" s="1238" t="s">
        <v>1433</v>
      </c>
      <c r="C138" s="1225"/>
      <c r="D138" s="1226"/>
      <c r="E138" s="1404"/>
      <c r="F138" s="1228"/>
    </row>
    <row r="139" spans="1:6" s="1222" customFormat="1" ht="12">
      <c r="A139" s="1240"/>
      <c r="B139" s="1238" t="s">
        <v>1434</v>
      </c>
      <c r="C139" s="1225"/>
      <c r="D139" s="1226"/>
      <c r="E139" s="1404"/>
      <c r="F139" s="1228"/>
    </row>
    <row r="140" spans="1:6" s="1222" customFormat="1" ht="12">
      <c r="A140" s="1240"/>
      <c r="B140" s="1238" t="s">
        <v>1435</v>
      </c>
      <c r="C140" s="1225"/>
      <c r="D140" s="1226"/>
      <c r="E140" s="1404"/>
      <c r="F140" s="1228"/>
    </row>
    <row r="141" spans="1:6" s="1222" customFormat="1" ht="12">
      <c r="A141" s="1240"/>
      <c r="B141" s="1238" t="s">
        <v>1436</v>
      </c>
      <c r="C141" s="1225"/>
      <c r="D141" s="1226"/>
      <c r="E141" s="1404"/>
      <c r="F141" s="1228"/>
    </row>
    <row r="142" spans="1:6" s="1222" customFormat="1" ht="12" customHeight="1">
      <c r="A142" s="1240"/>
      <c r="B142" s="1238" t="s">
        <v>1479</v>
      </c>
      <c r="C142" s="1225"/>
      <c r="D142" s="1226"/>
      <c r="E142" s="1404"/>
      <c r="F142" s="1228"/>
    </row>
    <row r="143" spans="1:6" s="1222" customFormat="1" ht="12">
      <c r="A143" s="1240"/>
      <c r="B143" s="1238" t="s">
        <v>1437</v>
      </c>
      <c r="C143" s="1225" t="s">
        <v>5</v>
      </c>
      <c r="D143" s="1226">
        <v>120</v>
      </c>
      <c r="E143" s="1400"/>
      <c r="F143" s="1213">
        <f>ROUND(D143,2)*ROUND(E143,2)</f>
        <v>0</v>
      </c>
    </row>
    <row r="144" spans="1:6" s="1222" customFormat="1" ht="12">
      <c r="A144" s="1240"/>
      <c r="B144" s="1238"/>
      <c r="C144" s="1225"/>
      <c r="D144" s="1226"/>
      <c r="E144" s="1404"/>
      <c r="F144" s="1228"/>
    </row>
    <row r="145" spans="1:6" s="1222" customFormat="1" ht="12">
      <c r="A145" s="1265" t="str">
        <f>A122</f>
        <v>VI</v>
      </c>
      <c r="B145" s="1273" t="str">
        <f>B122</f>
        <v>SOBOSLIKARSKI RADOVI</v>
      </c>
      <c r="C145" s="1274"/>
      <c r="D145" s="1275"/>
      <c r="E145" s="1415"/>
      <c r="F145" s="1276">
        <f>ROUND(SUM(F124:F144),2)</f>
        <v>0</v>
      </c>
    </row>
    <row r="146" spans="1:6" s="1222" customFormat="1" ht="12">
      <c r="A146" s="1223"/>
      <c r="B146" s="1224"/>
      <c r="C146" s="1225"/>
      <c r="D146" s="1226"/>
      <c r="E146" s="1404"/>
      <c r="F146" s="1228"/>
    </row>
    <row r="147" spans="1:6" s="1277" customFormat="1" ht="12">
      <c r="A147" s="1254" t="s">
        <v>1492</v>
      </c>
      <c r="B147" s="1255" t="s">
        <v>118</v>
      </c>
      <c r="C147" s="1256"/>
      <c r="D147" s="1257"/>
      <c r="E147" s="1411"/>
      <c r="F147" s="1257"/>
    </row>
    <row r="148" spans="1:6" s="1283" customFormat="1" ht="12">
      <c r="A148" s="1278"/>
      <c r="B148" s="1279"/>
      <c r="C148" s="1280"/>
      <c r="D148" s="1281"/>
      <c r="E148" s="1416"/>
      <c r="F148" s="1281"/>
    </row>
    <row r="149" spans="1:6" s="1283" customFormat="1" ht="60">
      <c r="A149" s="1278"/>
      <c r="B149" s="1260" t="s">
        <v>1517</v>
      </c>
      <c r="C149" s="1280"/>
      <c r="D149" s="1281"/>
      <c r="E149" s="1416"/>
      <c r="F149" s="1281"/>
    </row>
    <row r="150" spans="1:6" s="1283" customFormat="1" ht="12">
      <c r="A150" s="1278"/>
      <c r="B150" s="1279"/>
      <c r="C150" s="1280"/>
      <c r="D150" s="1281"/>
      <c r="E150" s="1416"/>
      <c r="F150" s="1281"/>
    </row>
    <row r="151" spans="1:6" s="1277" customFormat="1" ht="12">
      <c r="A151" s="1259"/>
      <c r="B151" s="1260" t="s">
        <v>1494</v>
      </c>
      <c r="C151" s="1256"/>
      <c r="D151" s="1257"/>
      <c r="E151" s="1411"/>
      <c r="F151" s="1257"/>
    </row>
    <row r="152" spans="1:6" s="1277" customFormat="1" ht="12">
      <c r="A152" s="1259"/>
      <c r="B152" s="1260" t="s">
        <v>1480</v>
      </c>
      <c r="C152" s="1256"/>
      <c r="D152" s="1257"/>
      <c r="E152" s="1411"/>
      <c r="F152" s="1257"/>
    </row>
    <row r="153" spans="1:6" s="1277" customFormat="1" ht="12">
      <c r="A153" s="1259"/>
      <c r="B153" s="1260" t="s">
        <v>1481</v>
      </c>
      <c r="C153" s="1256"/>
      <c r="D153" s="1257"/>
      <c r="E153" s="1411"/>
      <c r="F153" s="1257"/>
    </row>
    <row r="154" spans="1:6" s="1277" customFormat="1" ht="12">
      <c r="A154" s="1259"/>
      <c r="B154" s="1260" t="s">
        <v>1496</v>
      </c>
      <c r="C154" s="1256"/>
      <c r="D154" s="1257"/>
      <c r="E154" s="1411"/>
      <c r="F154" s="1257"/>
    </row>
    <row r="155" spans="1:6" s="1277" customFormat="1" ht="12">
      <c r="A155" s="1259"/>
      <c r="B155" s="1260" t="s">
        <v>1495</v>
      </c>
      <c r="C155" s="1256"/>
      <c r="D155" s="1257"/>
      <c r="E155" s="1411"/>
      <c r="F155" s="1257"/>
    </row>
    <row r="156" spans="1:6" s="1277" customFormat="1" ht="12">
      <c r="A156" s="1259"/>
      <c r="B156" s="1260" t="s">
        <v>1482</v>
      </c>
      <c r="C156" s="1256"/>
      <c r="D156" s="1257"/>
      <c r="E156" s="1411"/>
      <c r="F156" s="1257"/>
    </row>
    <row r="157" spans="1:6" s="1277" customFormat="1" ht="12">
      <c r="A157" s="1259"/>
      <c r="B157" s="1260" t="s">
        <v>1483</v>
      </c>
      <c r="C157" s="1256"/>
      <c r="D157" s="1257"/>
      <c r="E157" s="1411"/>
      <c r="F157" s="1257"/>
    </row>
    <row r="158" spans="1:6" s="1277" customFormat="1" ht="12">
      <c r="A158" s="1259"/>
      <c r="B158" s="1260" t="s">
        <v>1497</v>
      </c>
      <c r="C158" s="1256"/>
      <c r="D158" s="1257"/>
      <c r="E158" s="1411"/>
      <c r="F158" s="1257"/>
    </row>
    <row r="159" spans="1:6" s="1277" customFormat="1" ht="12">
      <c r="A159" s="1259"/>
      <c r="B159" s="1260" t="s">
        <v>1498</v>
      </c>
      <c r="C159" s="1256"/>
      <c r="D159" s="1257"/>
      <c r="E159" s="1411"/>
      <c r="F159" s="1257"/>
    </row>
    <row r="160" spans="1:6" s="1277" customFormat="1" ht="12">
      <c r="A160" s="1259"/>
      <c r="B160" s="1260" t="s">
        <v>1499</v>
      </c>
      <c r="C160" s="1256"/>
      <c r="D160" s="1257"/>
      <c r="E160" s="1411"/>
      <c r="F160" s="1257"/>
    </row>
    <row r="161" spans="1:6" s="1277" customFormat="1" ht="12">
      <c r="A161" s="1259"/>
      <c r="B161" s="1260" t="s">
        <v>1484</v>
      </c>
      <c r="C161" s="1256"/>
      <c r="D161" s="1257"/>
      <c r="E161" s="1411"/>
      <c r="F161" s="1257"/>
    </row>
    <row r="162" spans="1:6" s="1277" customFormat="1" ht="12">
      <c r="A162" s="1259"/>
      <c r="B162" s="1260" t="s">
        <v>1485</v>
      </c>
      <c r="C162" s="1256"/>
      <c r="D162" s="1257"/>
      <c r="E162" s="1411"/>
      <c r="F162" s="1257"/>
    </row>
    <row r="163" spans="1:6" s="1277" customFormat="1" ht="12">
      <c r="A163" s="1259"/>
      <c r="B163" s="1260" t="s">
        <v>1500</v>
      </c>
      <c r="C163" s="1256"/>
      <c r="D163" s="1257"/>
      <c r="E163" s="1411"/>
      <c r="F163" s="1257"/>
    </row>
    <row r="164" spans="1:6" s="1277" customFormat="1" ht="12">
      <c r="A164" s="1259"/>
      <c r="B164" s="1260" t="s">
        <v>1486</v>
      </c>
      <c r="C164" s="1256"/>
      <c r="D164" s="1257"/>
      <c r="E164" s="1411"/>
      <c r="F164" s="1257"/>
    </row>
    <row r="165" spans="1:6" s="1277" customFormat="1" ht="12">
      <c r="A165" s="1259"/>
      <c r="B165" s="1284" t="s">
        <v>1487</v>
      </c>
      <c r="C165" s="1256"/>
      <c r="D165" s="1257"/>
      <c r="E165" s="1411"/>
      <c r="F165" s="1257"/>
    </row>
    <row r="166" spans="1:6" s="1277" customFormat="1" ht="12">
      <c r="A166" s="1259"/>
      <c r="B166" s="1284"/>
      <c r="C166" s="1256"/>
      <c r="D166" s="1257"/>
      <c r="E166" s="1411"/>
      <c r="F166" s="1257"/>
    </row>
    <row r="167" spans="1:6" s="1277" customFormat="1" ht="12">
      <c r="A167" s="1259">
        <v>1</v>
      </c>
      <c r="B167" s="1284" t="s">
        <v>1516</v>
      </c>
      <c r="C167" s="1256"/>
      <c r="D167" s="1257"/>
      <c r="E167" s="1411"/>
      <c r="F167" s="1257"/>
    </row>
    <row r="168" spans="1:6" s="1277" customFormat="1" ht="12">
      <c r="A168" s="1259"/>
      <c r="B168" s="1284" t="s">
        <v>1515</v>
      </c>
      <c r="C168" s="1256" t="s">
        <v>6</v>
      </c>
      <c r="D168" s="1257">
        <v>1</v>
      </c>
      <c r="E168" s="1400"/>
      <c r="F168" s="1285">
        <f>ROUND(SUM(D168*E168),2)</f>
        <v>0</v>
      </c>
    </row>
    <row r="169" spans="1:6" s="1277" customFormat="1" ht="12">
      <c r="A169" s="1259"/>
      <c r="B169" s="1260"/>
      <c r="C169" s="1256"/>
      <c r="D169" s="1257"/>
      <c r="E169" s="1411"/>
      <c r="F169" s="1257"/>
    </row>
    <row r="170" spans="1:6" s="1277" customFormat="1" ht="12">
      <c r="A170" s="1259">
        <f>A167+1</f>
        <v>2</v>
      </c>
      <c r="B170" s="1260" t="s">
        <v>1489</v>
      </c>
      <c r="C170" s="1256"/>
      <c r="D170" s="1257"/>
      <c r="E170" s="1411"/>
      <c r="F170" s="1257"/>
    </row>
    <row r="171" spans="1:6" s="1277" customFormat="1" ht="12">
      <c r="A171" s="1259"/>
      <c r="B171" s="1260" t="s">
        <v>1490</v>
      </c>
      <c r="C171" s="1256" t="s">
        <v>6</v>
      </c>
      <c r="D171" s="1257">
        <v>2</v>
      </c>
      <c r="E171" s="1400"/>
      <c r="F171" s="1285">
        <f>ROUND(SUM(D171*E171),2)</f>
        <v>0</v>
      </c>
    </row>
    <row r="172" spans="1:6" s="1277" customFormat="1" ht="12">
      <c r="A172" s="1259"/>
      <c r="B172" s="1260"/>
      <c r="C172" s="1256"/>
      <c r="D172" s="1257"/>
      <c r="E172" s="1411"/>
      <c r="F172" s="1257"/>
    </row>
    <row r="173" spans="1:6" s="1277" customFormat="1" ht="12">
      <c r="A173" s="1259">
        <f>A170+1</f>
        <v>3</v>
      </c>
      <c r="B173" s="1260" t="s">
        <v>1488</v>
      </c>
      <c r="C173" s="1256"/>
      <c r="D173" s="1257"/>
      <c r="E173" s="1411"/>
      <c r="F173" s="1257"/>
    </row>
    <row r="174" spans="1:6" s="1277" customFormat="1" ht="12">
      <c r="A174" s="1259"/>
      <c r="B174" s="1260" t="s">
        <v>1518</v>
      </c>
      <c r="C174" s="1256" t="s">
        <v>6</v>
      </c>
      <c r="D174" s="1257">
        <v>2</v>
      </c>
      <c r="E174" s="1400"/>
      <c r="F174" s="1285">
        <f>ROUND(SUM(D174*E174),2)</f>
        <v>0</v>
      </c>
    </row>
    <row r="175" ht="12">
      <c r="E175" s="1401"/>
    </row>
    <row r="176" spans="1:6" s="1277" customFormat="1" ht="12">
      <c r="A176" s="1259">
        <f>A173+1</f>
        <v>4</v>
      </c>
      <c r="B176" s="1260" t="s">
        <v>1489</v>
      </c>
      <c r="C176" s="1256"/>
      <c r="D176" s="1257"/>
      <c r="E176" s="1411"/>
      <c r="F176" s="1257"/>
    </row>
    <row r="177" spans="1:6" s="1277" customFormat="1" ht="12">
      <c r="A177" s="1259"/>
      <c r="B177" s="1260" t="s">
        <v>1519</v>
      </c>
      <c r="C177" s="1256" t="s">
        <v>6</v>
      </c>
      <c r="D177" s="1257">
        <v>1</v>
      </c>
      <c r="E177" s="1400"/>
      <c r="F177" s="1285">
        <f>ROUND(SUM(D177*E177),2)</f>
        <v>0</v>
      </c>
    </row>
    <row r="178" spans="1:6" s="1277" customFormat="1" ht="12">
      <c r="A178" s="1259"/>
      <c r="B178" s="1260"/>
      <c r="C178" s="1256"/>
      <c r="D178" s="1257"/>
      <c r="E178" s="1411"/>
      <c r="F178" s="1257"/>
    </row>
    <row r="179" spans="1:6" s="1222" customFormat="1" ht="12">
      <c r="A179" s="1286" t="str">
        <f>A147</f>
        <v>VII</v>
      </c>
      <c r="B179" s="1287" t="str">
        <f>B147</f>
        <v>PVC STOLARIJA</v>
      </c>
      <c r="C179" s="1288"/>
      <c r="D179" s="1289"/>
      <c r="E179" s="1417"/>
      <c r="F179" s="1290">
        <f>ROUND(SUM(F151:F178),2)</f>
        <v>0</v>
      </c>
    </row>
    <row r="180" spans="1:6" s="1222" customFormat="1" ht="12">
      <c r="A180" s="1223"/>
      <c r="B180" s="1224"/>
      <c r="C180" s="1225"/>
      <c r="D180" s="1226"/>
      <c r="E180" s="1404"/>
      <c r="F180" s="1228"/>
    </row>
    <row r="181" spans="1:6" s="1293" customFormat="1" ht="12">
      <c r="A181" s="1291" t="s">
        <v>1521</v>
      </c>
      <c r="B181" s="1292" t="s">
        <v>456</v>
      </c>
      <c r="D181" s="1294"/>
      <c r="E181" s="1411"/>
      <c r="F181" s="1257"/>
    </row>
    <row r="182" spans="1:6" s="1293" customFormat="1" ht="12">
      <c r="A182" s="1295"/>
      <c r="B182" s="1284"/>
      <c r="D182" s="1294"/>
      <c r="E182" s="1411"/>
      <c r="F182" s="1257"/>
    </row>
    <row r="183" spans="1:6" s="1277" customFormat="1" ht="12">
      <c r="A183" s="1259">
        <v>1</v>
      </c>
      <c r="B183" s="1260" t="s">
        <v>1520</v>
      </c>
      <c r="C183" s="1256"/>
      <c r="D183" s="1257"/>
      <c r="E183" s="1411"/>
      <c r="F183" s="1257"/>
    </row>
    <row r="184" spans="1:6" s="1277" customFormat="1" ht="12">
      <c r="A184" s="1259"/>
      <c r="B184" s="1260" t="s">
        <v>1491</v>
      </c>
      <c r="C184" s="1256"/>
      <c r="D184" s="1257"/>
      <c r="E184" s="1411"/>
      <c r="F184" s="1257"/>
    </row>
    <row r="185" spans="1:6" s="1277" customFormat="1" ht="12">
      <c r="A185" s="1259"/>
      <c r="B185" s="1260" t="s">
        <v>440</v>
      </c>
      <c r="C185" s="1256"/>
      <c r="D185" s="1257"/>
      <c r="E185" s="1411"/>
      <c r="F185" s="1257"/>
    </row>
    <row r="186" spans="1:6" s="1277" customFormat="1" ht="12">
      <c r="A186" s="1259"/>
      <c r="B186" s="1260" t="s">
        <v>441</v>
      </c>
      <c r="C186" s="1256"/>
      <c r="D186" s="1257"/>
      <c r="E186" s="1411"/>
      <c r="F186" s="1257"/>
    </row>
    <row r="187" spans="1:6" s="1277" customFormat="1" ht="12">
      <c r="A187" s="1259"/>
      <c r="B187" s="1260" t="s">
        <v>442</v>
      </c>
      <c r="C187" s="1256"/>
      <c r="D187" s="1257"/>
      <c r="E187" s="1411"/>
      <c r="F187" s="1257"/>
    </row>
    <row r="188" spans="1:6" s="1277" customFormat="1" ht="24">
      <c r="A188" s="1259"/>
      <c r="B188" s="1260" t="s">
        <v>443</v>
      </c>
      <c r="C188" s="1256"/>
      <c r="D188" s="1257"/>
      <c r="E188" s="1411"/>
      <c r="F188" s="1257"/>
    </row>
    <row r="189" spans="1:6" s="1277" customFormat="1" ht="12">
      <c r="A189" s="1259"/>
      <c r="B189" s="1260" t="s">
        <v>444</v>
      </c>
      <c r="C189" s="1256"/>
      <c r="D189" s="1257"/>
      <c r="E189" s="1411"/>
      <c r="F189" s="1257"/>
    </row>
    <row r="190" spans="1:6" s="1277" customFormat="1" ht="12">
      <c r="A190" s="1259"/>
      <c r="B190" s="1260" t="s">
        <v>445</v>
      </c>
      <c r="C190" s="1256"/>
      <c r="D190" s="1257"/>
      <c r="E190" s="1411"/>
      <c r="F190" s="1257"/>
    </row>
    <row r="191" spans="1:6" s="1277" customFormat="1" ht="12">
      <c r="A191" s="1259"/>
      <c r="B191" s="1260" t="s">
        <v>446</v>
      </c>
      <c r="C191" s="1256"/>
      <c r="D191" s="1257"/>
      <c r="E191" s="1411"/>
      <c r="F191" s="1257"/>
    </row>
    <row r="192" spans="1:6" s="1277" customFormat="1" ht="12">
      <c r="A192" s="1259"/>
      <c r="B192" s="1260" t="s">
        <v>419</v>
      </c>
      <c r="C192" s="1256"/>
      <c r="D192" s="1257"/>
      <c r="E192" s="1411"/>
      <c r="F192" s="1257"/>
    </row>
    <row r="193" spans="1:6" s="1277" customFormat="1" ht="12">
      <c r="A193" s="1259"/>
      <c r="B193" s="1260" t="s">
        <v>150</v>
      </c>
      <c r="C193" s="1256"/>
      <c r="D193" s="1257"/>
      <c r="E193" s="1411"/>
      <c r="F193" s="1257"/>
    </row>
    <row r="194" spans="1:6" s="1300" customFormat="1" ht="12">
      <c r="A194" s="1296"/>
      <c r="B194" s="1297"/>
      <c r="C194" s="1293"/>
      <c r="D194" s="1298"/>
      <c r="E194" s="1418"/>
      <c r="F194" s="1299"/>
    </row>
    <row r="195" spans="1:6" s="1293" customFormat="1" ht="36" customHeight="1">
      <c r="A195" s="1295" t="s">
        <v>1465</v>
      </c>
      <c r="B195" s="1284" t="s">
        <v>1493</v>
      </c>
      <c r="D195" s="1294"/>
      <c r="E195" s="1411"/>
      <c r="F195" s="1257"/>
    </row>
    <row r="196" spans="1:6" s="1293" customFormat="1" ht="12">
      <c r="A196" s="1295"/>
      <c r="B196" s="1284" t="s">
        <v>462</v>
      </c>
      <c r="C196" s="1293" t="s">
        <v>6</v>
      </c>
      <c r="D196" s="1294">
        <v>3</v>
      </c>
      <c r="E196" s="1419"/>
      <c r="F196" s="1285">
        <f>ROUND(SUM(D196*E196),2)</f>
        <v>0</v>
      </c>
    </row>
    <row r="197" spans="1:6" s="1293" customFormat="1" ht="12">
      <c r="A197" s="1295"/>
      <c r="B197" s="1284"/>
      <c r="D197" s="1294"/>
      <c r="E197" s="1411"/>
      <c r="F197" s="1257"/>
    </row>
    <row r="198" spans="1:6" s="1293" customFormat="1" ht="12">
      <c r="A198" s="1301" t="str">
        <f>A181</f>
        <v>VIII</v>
      </c>
      <c r="B198" s="1302" t="str">
        <f>B181</f>
        <v>UNUTARNJA DRVENA STOLARIJA</v>
      </c>
      <c r="C198" s="1303"/>
      <c r="D198" s="1304"/>
      <c r="E198" s="1420"/>
      <c r="F198" s="1305">
        <f>ROUND(SUM(F181:F196),2)</f>
        <v>0</v>
      </c>
    </row>
    <row r="199" spans="1:6" s="1222" customFormat="1" ht="12">
      <c r="A199" s="1240"/>
      <c r="B199" s="1249"/>
      <c r="C199" s="1241"/>
      <c r="D199" s="1225"/>
      <c r="E199" s="1404"/>
      <c r="F199" s="1228"/>
    </row>
    <row r="200" spans="1:6" s="1222" customFormat="1" ht="12">
      <c r="A200" s="1306" t="s">
        <v>1524</v>
      </c>
      <c r="B200" s="1307" t="s">
        <v>1408</v>
      </c>
      <c r="C200" s="1225"/>
      <c r="D200" s="1226"/>
      <c r="E200" s="1404"/>
      <c r="F200" s="1228"/>
    </row>
    <row r="201" spans="1:6" s="1272" customFormat="1" ht="12">
      <c r="A201" s="1267"/>
      <c r="B201" s="1268"/>
      <c r="C201" s="1269"/>
      <c r="D201" s="1270"/>
      <c r="E201" s="1413"/>
      <c r="F201" s="1183"/>
    </row>
    <row r="202" spans="1:6" s="1272" customFormat="1" ht="12">
      <c r="A202" s="1267"/>
      <c r="B202" s="1224" t="s">
        <v>1411</v>
      </c>
      <c r="C202" s="1269"/>
      <c r="D202" s="1270"/>
      <c r="E202" s="1413"/>
      <c r="F202" s="1183"/>
    </row>
    <row r="203" spans="1:6" s="1272" customFormat="1" ht="36">
      <c r="A203" s="1308"/>
      <c r="B203" s="1224" t="s">
        <v>1409</v>
      </c>
      <c r="C203" s="1269"/>
      <c r="D203" s="1270"/>
      <c r="E203" s="1413"/>
      <c r="F203" s="1183"/>
    </row>
    <row r="204" spans="1:6" s="1272" customFormat="1" ht="36" customHeight="1">
      <c r="A204" s="1308"/>
      <c r="B204" s="1249" t="s">
        <v>1410</v>
      </c>
      <c r="C204" s="1269"/>
      <c r="D204" s="1270"/>
      <c r="E204" s="1413"/>
      <c r="F204" s="1183"/>
    </row>
    <row r="205" spans="1:6" s="1272" customFormat="1" ht="12">
      <c r="A205" s="1308"/>
      <c r="B205" s="1249"/>
      <c r="C205" s="1269"/>
      <c r="D205" s="1270"/>
      <c r="E205" s="1413"/>
      <c r="F205" s="1183"/>
    </row>
    <row r="206" spans="1:6" s="1272" customFormat="1" ht="12">
      <c r="A206" s="1308">
        <v>1</v>
      </c>
      <c r="B206" s="1309" t="s">
        <v>1523</v>
      </c>
      <c r="C206" s="1269"/>
      <c r="D206" s="1270"/>
      <c r="E206" s="1413"/>
      <c r="F206" s="1183"/>
    </row>
    <row r="207" spans="1:6" s="1272" customFormat="1" ht="12">
      <c r="A207" s="1308"/>
      <c r="B207" s="1309" t="s">
        <v>1443</v>
      </c>
      <c r="C207" s="1269"/>
      <c r="D207" s="1270"/>
      <c r="E207" s="1413"/>
      <c r="F207" s="1183"/>
    </row>
    <row r="208" spans="1:6" s="1272" customFormat="1" ht="12">
      <c r="A208" s="1308"/>
      <c r="B208" s="1309" t="s">
        <v>1444</v>
      </c>
      <c r="C208" s="1269"/>
      <c r="D208" s="1270"/>
      <c r="E208" s="1413"/>
      <c r="F208" s="1183"/>
    </row>
    <row r="209" spans="1:6" s="1272" customFormat="1" ht="12">
      <c r="A209" s="1308"/>
      <c r="B209" s="1309" t="s">
        <v>1445</v>
      </c>
      <c r="C209" s="1269"/>
      <c r="D209" s="1270"/>
      <c r="E209" s="1413"/>
      <c r="F209" s="1183"/>
    </row>
    <row r="210" spans="1:6" s="1272" customFormat="1" ht="12">
      <c r="A210" s="1308"/>
      <c r="B210" s="1309" t="s">
        <v>1522</v>
      </c>
      <c r="C210" s="1269" t="s">
        <v>31</v>
      </c>
      <c r="D210" s="1270">
        <v>1</v>
      </c>
      <c r="E210" s="1400"/>
      <c r="F210" s="1213">
        <f>ROUND(D210,2)*ROUND(E210,2)</f>
        <v>0</v>
      </c>
    </row>
    <row r="211" spans="1:6" s="1222" customFormat="1" ht="12">
      <c r="A211" s="1240"/>
      <c r="B211" s="1249"/>
      <c r="D211" s="1310"/>
      <c r="E211" s="1404"/>
      <c r="F211" s="1228"/>
    </row>
    <row r="212" spans="1:6" s="1222" customFormat="1" ht="12">
      <c r="A212" s="1306" t="str">
        <f>A200</f>
        <v>IX</v>
      </c>
      <c r="B212" s="1311" t="str">
        <f>B200</f>
        <v>OSTALI RADOVI</v>
      </c>
      <c r="C212" s="1312"/>
      <c r="D212" s="1313"/>
      <c r="E212" s="1421"/>
      <c r="F212" s="1314">
        <f>ROUND(SUM(F202:F211),2)</f>
        <v>0</v>
      </c>
    </row>
    <row r="213" spans="1:6" s="1272" customFormat="1" ht="12">
      <c r="A213" s="1267"/>
      <c r="B213" s="1309"/>
      <c r="C213" s="1269"/>
      <c r="D213" s="1270"/>
      <c r="E213" s="1271"/>
      <c r="F213" s="1183"/>
    </row>
    <row r="214" spans="1:6" s="1272" customFormat="1" ht="12">
      <c r="A214" s="1267"/>
      <c r="B214" s="1309"/>
      <c r="C214" s="1269"/>
      <c r="D214" s="1270"/>
      <c r="E214" s="1271"/>
      <c r="F214" s="1183"/>
    </row>
    <row r="215" spans="1:6" s="1272" customFormat="1" ht="12">
      <c r="A215" s="1267"/>
      <c r="B215" s="1309"/>
      <c r="C215" s="1269"/>
      <c r="D215" s="1270"/>
      <c r="E215" s="1271"/>
      <c r="F215" s="1183"/>
    </row>
    <row r="216" spans="1:6" s="1272" customFormat="1" ht="12">
      <c r="A216" s="1267"/>
      <c r="B216" s="1309"/>
      <c r="C216" s="1269"/>
      <c r="D216" s="1270"/>
      <c r="E216" s="1271"/>
      <c r="F216" s="1183"/>
    </row>
    <row r="217" spans="1:6" s="1272" customFormat="1" ht="12">
      <c r="A217" s="1267"/>
      <c r="B217" s="1309"/>
      <c r="C217" s="1269"/>
      <c r="D217" s="1270"/>
      <c r="E217" s="1271"/>
      <c r="F217" s="1183"/>
    </row>
    <row r="218" spans="1:6" s="1272" customFormat="1" ht="12">
      <c r="A218" s="1267"/>
      <c r="B218" s="1309"/>
      <c r="C218" s="1269"/>
      <c r="D218" s="1270"/>
      <c r="E218" s="1271"/>
      <c r="F218" s="1183"/>
    </row>
    <row r="219" spans="1:6" s="1272" customFormat="1" ht="12">
      <c r="A219" s="1267"/>
      <c r="B219" s="1309"/>
      <c r="C219" s="1269"/>
      <c r="D219" s="1270"/>
      <c r="E219" s="1271"/>
      <c r="F219" s="1183"/>
    </row>
    <row r="220" spans="1:6" s="1272" customFormat="1" ht="12">
      <c r="A220" s="1267"/>
      <c r="B220" s="1309"/>
      <c r="C220" s="1269"/>
      <c r="D220" s="1270"/>
      <c r="E220" s="1271"/>
      <c r="F220" s="1183"/>
    </row>
    <row r="221" spans="1:6" s="1272" customFormat="1" ht="12">
      <c r="A221" s="1267"/>
      <c r="B221" s="1309"/>
      <c r="C221" s="1269"/>
      <c r="D221" s="1270"/>
      <c r="E221" s="1271"/>
      <c r="F221" s="1183"/>
    </row>
    <row r="222" spans="1:6" s="1272" customFormat="1" ht="12">
      <c r="A222" s="1267"/>
      <c r="B222" s="1309"/>
      <c r="C222" s="1269"/>
      <c r="D222" s="1270"/>
      <c r="E222" s="1271"/>
      <c r="F222" s="1183"/>
    </row>
    <row r="223" spans="1:6" s="1272" customFormat="1" ht="12">
      <c r="A223" s="1267"/>
      <c r="B223" s="1309"/>
      <c r="C223" s="1269"/>
      <c r="D223" s="1270"/>
      <c r="E223" s="1271"/>
      <c r="F223" s="1183"/>
    </row>
    <row r="224" spans="1:6" s="1272" customFormat="1" ht="12">
      <c r="A224" s="1267"/>
      <c r="B224" s="1309"/>
      <c r="C224" s="1269"/>
      <c r="D224" s="1270"/>
      <c r="E224" s="1271"/>
      <c r="F224" s="1183"/>
    </row>
    <row r="225" spans="1:6" s="1272" customFormat="1" ht="12">
      <c r="A225" s="1267"/>
      <c r="B225" s="1309"/>
      <c r="C225" s="1269"/>
      <c r="D225" s="1270"/>
      <c r="E225" s="1271"/>
      <c r="F225" s="1183"/>
    </row>
    <row r="226" spans="1:6" s="1272" customFormat="1" ht="12">
      <c r="A226" s="1267"/>
      <c r="B226" s="1309"/>
      <c r="C226" s="1269"/>
      <c r="D226" s="1270"/>
      <c r="E226" s="1271"/>
      <c r="F226" s="1183"/>
    </row>
    <row r="227" spans="1:6" s="1272" customFormat="1" ht="12">
      <c r="A227" s="1267"/>
      <c r="B227" s="1309"/>
      <c r="C227" s="1269"/>
      <c r="D227" s="1270"/>
      <c r="E227" s="1271"/>
      <c r="F227" s="1183"/>
    </row>
    <row r="228" spans="1:6" s="1272" customFormat="1" ht="12">
      <c r="A228" s="1267"/>
      <c r="B228" s="1309"/>
      <c r="C228" s="1269"/>
      <c r="D228" s="1270"/>
      <c r="E228" s="1271"/>
      <c r="F228" s="1183"/>
    </row>
    <row r="229" spans="1:6" s="1272" customFormat="1" ht="12">
      <c r="A229" s="1267"/>
      <c r="B229" s="1309"/>
      <c r="C229" s="1269"/>
      <c r="D229" s="1270"/>
      <c r="E229" s="1271"/>
      <c r="F229" s="1183"/>
    </row>
    <row r="230" spans="1:6" s="1272" customFormat="1" ht="12">
      <c r="A230" s="1267"/>
      <c r="B230" s="1309"/>
      <c r="C230" s="1269"/>
      <c r="D230" s="1270"/>
      <c r="E230" s="1271"/>
      <c r="F230" s="1183"/>
    </row>
    <row r="231" spans="1:6" s="1272" customFormat="1" ht="12">
      <c r="A231" s="1267"/>
      <c r="B231" s="1309"/>
      <c r="C231" s="1269"/>
      <c r="D231" s="1270"/>
      <c r="E231" s="1271"/>
      <c r="F231" s="1183"/>
    </row>
    <row r="232" spans="1:6" s="1272" customFormat="1" ht="12">
      <c r="A232" s="1267"/>
      <c r="B232" s="1309"/>
      <c r="C232" s="1269"/>
      <c r="D232" s="1270"/>
      <c r="E232" s="1271"/>
      <c r="F232" s="1183"/>
    </row>
    <row r="233" spans="1:6" s="1272" customFormat="1" ht="12">
      <c r="A233" s="1267"/>
      <c r="B233" s="1309"/>
      <c r="C233" s="1269"/>
      <c r="D233" s="1270"/>
      <c r="E233" s="1271"/>
      <c r="F233" s="1183"/>
    </row>
    <row r="234" spans="1:6" s="1272" customFormat="1" ht="12">
      <c r="A234" s="1267"/>
      <c r="B234" s="1309"/>
      <c r="C234" s="1269"/>
      <c r="D234" s="1270"/>
      <c r="E234" s="1271"/>
      <c r="F234" s="1183"/>
    </row>
    <row r="235" spans="1:6" s="1272" customFormat="1" ht="12">
      <c r="A235" s="1267"/>
      <c r="B235" s="1309"/>
      <c r="C235" s="1269"/>
      <c r="D235" s="1270"/>
      <c r="E235" s="1271"/>
      <c r="F235" s="1183"/>
    </row>
    <row r="236" spans="1:6" s="1272" customFormat="1" ht="12">
      <c r="A236" s="1267"/>
      <c r="B236" s="1309"/>
      <c r="C236" s="1269"/>
      <c r="D236" s="1270"/>
      <c r="E236" s="1271"/>
      <c r="F236" s="1183"/>
    </row>
    <row r="237" spans="1:6" s="1272" customFormat="1" ht="12">
      <c r="A237" s="1267"/>
      <c r="B237" s="1309"/>
      <c r="C237" s="1269"/>
      <c r="D237" s="1270"/>
      <c r="E237" s="1271"/>
      <c r="F237" s="1183"/>
    </row>
    <row r="238" spans="1:6" s="1272" customFormat="1" ht="12">
      <c r="A238" s="1267"/>
      <c r="B238" s="1309"/>
      <c r="C238" s="1269"/>
      <c r="D238" s="1270"/>
      <c r="E238" s="1271"/>
      <c r="F238" s="1183"/>
    </row>
    <row r="239" spans="1:6" s="1272" customFormat="1" ht="12">
      <c r="A239" s="1267"/>
      <c r="B239" s="1309"/>
      <c r="C239" s="1269"/>
      <c r="D239" s="1270"/>
      <c r="E239" s="1271"/>
      <c r="F239" s="1183"/>
    </row>
    <row r="240" spans="1:6" s="1272" customFormat="1" ht="12">
      <c r="A240" s="1267"/>
      <c r="B240" s="1309"/>
      <c r="C240" s="1269"/>
      <c r="D240" s="1270"/>
      <c r="E240" s="1271"/>
      <c r="F240" s="1183"/>
    </row>
    <row r="241" spans="1:6" s="1272" customFormat="1" ht="12">
      <c r="A241" s="1267"/>
      <c r="B241" s="1309"/>
      <c r="C241" s="1269"/>
      <c r="D241" s="1270"/>
      <c r="E241" s="1271"/>
      <c r="F241" s="1183"/>
    </row>
    <row r="242" spans="1:6" s="1272" customFormat="1" ht="12">
      <c r="A242" s="1267"/>
      <c r="B242" s="1309"/>
      <c r="C242" s="1269"/>
      <c r="D242" s="1270"/>
      <c r="E242" s="1271"/>
      <c r="F242" s="1183"/>
    </row>
    <row r="243" spans="1:6" s="1272" customFormat="1" ht="12">
      <c r="A243" s="1267"/>
      <c r="B243" s="1309"/>
      <c r="C243" s="1269"/>
      <c r="D243" s="1270"/>
      <c r="E243" s="1271"/>
      <c r="F243" s="1183"/>
    </row>
    <row r="244" spans="1:6" s="1272" customFormat="1" ht="12">
      <c r="A244" s="1267"/>
      <c r="B244" s="1309"/>
      <c r="C244" s="1269"/>
      <c r="D244" s="1270"/>
      <c r="E244" s="1271"/>
      <c r="F244" s="1183"/>
    </row>
    <row r="245" spans="1:6" s="1272" customFormat="1" ht="12">
      <c r="A245" s="1267"/>
      <c r="B245" s="1309"/>
      <c r="C245" s="1269"/>
      <c r="D245" s="1270"/>
      <c r="E245" s="1271"/>
      <c r="F245" s="1183"/>
    </row>
    <row r="246" spans="1:6" s="1222" customFormat="1" ht="12">
      <c r="A246" s="1223"/>
      <c r="B246" s="1260"/>
      <c r="C246" s="1225"/>
      <c r="D246" s="1226"/>
      <c r="E246" s="1227"/>
      <c r="F246" s="1228"/>
    </row>
    <row r="247" spans="1:6" s="1222" customFormat="1" ht="12">
      <c r="A247" s="1315" t="s">
        <v>0</v>
      </c>
      <c r="B247" s="1316" t="str">
        <f>B15</f>
        <v>GRAĐEVINSKO OBRTNIČKI RADOVI</v>
      </c>
      <c r="C247" s="1225"/>
      <c r="D247" s="1226"/>
      <c r="E247" s="1227"/>
      <c r="F247" s="1228"/>
    </row>
    <row r="248" spans="1:6" s="1277" customFormat="1" ht="12">
      <c r="A248" s="1317"/>
      <c r="B248" s="1260"/>
      <c r="C248" s="1318"/>
      <c r="D248" s="1319"/>
      <c r="E248" s="1261"/>
      <c r="F248" s="1320"/>
    </row>
    <row r="249" spans="1:6" s="1277" customFormat="1" ht="12">
      <c r="A249" s="1321" t="str">
        <f>A58</f>
        <v>I</v>
      </c>
      <c r="B249" s="1322" t="str">
        <f>B58</f>
        <v>RUŠENJA I DEMONTAŽE</v>
      </c>
      <c r="C249" s="1323"/>
      <c r="D249" s="1324"/>
      <c r="E249" s="1325"/>
      <c r="F249" s="1326">
        <f>F58</f>
        <v>0</v>
      </c>
    </row>
    <row r="250" spans="1:6" s="1277" customFormat="1" ht="12">
      <c r="A250" s="1317"/>
      <c r="B250" s="1327"/>
      <c r="C250" s="1318"/>
      <c r="D250" s="1319"/>
      <c r="E250" s="1282"/>
      <c r="F250" s="1320"/>
    </row>
    <row r="251" spans="1:6" s="1277" customFormat="1" ht="12">
      <c r="A251" s="1328" t="str">
        <f>A76</f>
        <v>II</v>
      </c>
      <c r="B251" s="1329" t="str">
        <f>B76</f>
        <v>KROVOPOKRIVAČKI RADOVI</v>
      </c>
      <c r="C251" s="1330"/>
      <c r="D251" s="1331"/>
      <c r="E251" s="1332"/>
      <c r="F251" s="1333">
        <f>F76</f>
        <v>0</v>
      </c>
    </row>
    <row r="252" spans="1:6" s="1277" customFormat="1" ht="12">
      <c r="A252" s="1317"/>
      <c r="B252" s="1327"/>
      <c r="C252" s="1318"/>
      <c r="D252" s="1319"/>
      <c r="E252" s="1282"/>
      <c r="F252" s="1320"/>
    </row>
    <row r="253" spans="1:6" s="1277" customFormat="1" ht="12">
      <c r="A253" s="1328" t="str">
        <f>A97</f>
        <v>III</v>
      </c>
      <c r="B253" s="1328" t="str">
        <f>B97</f>
        <v>ZIDARSKI RADOVI</v>
      </c>
      <c r="C253" s="1330"/>
      <c r="D253" s="1331"/>
      <c r="E253" s="1334"/>
      <c r="F253" s="1335">
        <f>F97</f>
        <v>0</v>
      </c>
    </row>
    <row r="254" spans="1:6" s="1277" customFormat="1" ht="12">
      <c r="A254" s="1317"/>
      <c r="B254" s="1336"/>
      <c r="C254" s="1318"/>
      <c r="D254" s="1319"/>
      <c r="E254" s="1337"/>
      <c r="F254" s="1338"/>
    </row>
    <row r="255" spans="1:6" s="1277" customFormat="1" ht="12">
      <c r="A255" s="1339" t="str">
        <f>A99</f>
        <v>IV</v>
      </c>
      <c r="B255" s="1340" t="str">
        <f>B99</f>
        <v>LIMARSKI RADOVI</v>
      </c>
      <c r="C255" s="1341"/>
      <c r="D255" s="1342"/>
      <c r="E255" s="1343"/>
      <c r="F255" s="1344">
        <f>F113</f>
        <v>0</v>
      </c>
    </row>
    <row r="256" spans="1:6" s="1277" customFormat="1" ht="12">
      <c r="A256" s="1317"/>
      <c r="B256" s="1260"/>
      <c r="C256" s="1318"/>
      <c r="D256" s="1319"/>
      <c r="E256" s="1337"/>
      <c r="F256" s="1320"/>
    </row>
    <row r="257" spans="1:6" s="1277" customFormat="1" ht="12">
      <c r="A257" s="1345" t="str">
        <f>A120</f>
        <v>V</v>
      </c>
      <c r="B257" s="1345" t="str">
        <f>B120</f>
        <v>GIPSKARTONSKI RADOVI</v>
      </c>
      <c r="C257" s="1346"/>
      <c r="D257" s="1347"/>
      <c r="E257" s="1348"/>
      <c r="F257" s="1349">
        <f>F120</f>
        <v>0</v>
      </c>
    </row>
    <row r="258" spans="1:6" s="1277" customFormat="1" ht="12">
      <c r="A258" s="1317"/>
      <c r="B258" s="1336"/>
      <c r="C258" s="1318"/>
      <c r="D258" s="1319"/>
      <c r="E258" s="1337"/>
      <c r="F258" s="1350"/>
    </row>
    <row r="259" spans="1:6" s="1277" customFormat="1" ht="12">
      <c r="A259" s="1351" t="str">
        <f>A145</f>
        <v>VI</v>
      </c>
      <c r="B259" s="1352" t="str">
        <f>B145</f>
        <v>SOBOSLIKARSKI RADOVI</v>
      </c>
      <c r="C259" s="1353"/>
      <c r="D259" s="1354"/>
      <c r="E259" s="1355"/>
      <c r="F259" s="1356">
        <f>F145</f>
        <v>0</v>
      </c>
    </row>
    <row r="260" spans="1:6" s="1277" customFormat="1" ht="12">
      <c r="A260" s="1317"/>
      <c r="B260" s="1336"/>
      <c r="C260" s="1318"/>
      <c r="D260" s="1319"/>
      <c r="E260" s="1337"/>
      <c r="F260" s="1350"/>
    </row>
    <row r="261" spans="1:6" s="1277" customFormat="1" ht="12">
      <c r="A261" s="1357" t="str">
        <f>A179</f>
        <v>VII</v>
      </c>
      <c r="B261" s="1358" t="str">
        <f>B179</f>
        <v>PVC STOLARIJA</v>
      </c>
      <c r="C261" s="1359"/>
      <c r="D261" s="1360"/>
      <c r="E261" s="1361"/>
      <c r="F261" s="1362">
        <f>F179</f>
        <v>0</v>
      </c>
    </row>
    <row r="262" spans="1:6" s="1277" customFormat="1" ht="12">
      <c r="A262" s="1317"/>
      <c r="B262" s="1336"/>
      <c r="C262" s="1318"/>
      <c r="D262" s="1319"/>
      <c r="E262" s="1337"/>
      <c r="F262" s="1350"/>
    </row>
    <row r="263" spans="1:6" s="1277" customFormat="1" ht="12">
      <c r="A263" s="1363" t="str">
        <f>A198</f>
        <v>VIII</v>
      </c>
      <c r="B263" s="1363" t="str">
        <f>B198</f>
        <v>UNUTARNJA DRVENA STOLARIJA</v>
      </c>
      <c r="C263" s="1364"/>
      <c r="D263" s="1365"/>
      <c r="E263" s="1366"/>
      <c r="F263" s="1367">
        <f>F198</f>
        <v>0</v>
      </c>
    </row>
    <row r="264" spans="1:6" s="1277" customFormat="1" ht="12">
      <c r="A264" s="1317"/>
      <c r="B264" s="1336"/>
      <c r="C264" s="1318"/>
      <c r="D264" s="1319"/>
      <c r="E264" s="1282"/>
      <c r="F264" s="1350"/>
    </row>
    <row r="265" spans="1:6" s="1277" customFormat="1" ht="12">
      <c r="A265" s="1368" t="str">
        <f>A212</f>
        <v>IX</v>
      </c>
      <c r="B265" s="1369" t="str">
        <f>B212</f>
        <v>OSTALI RADOVI</v>
      </c>
      <c r="C265" s="1370"/>
      <c r="D265" s="1371"/>
      <c r="E265" s="1372"/>
      <c r="F265" s="1373">
        <f>F212</f>
        <v>0</v>
      </c>
    </row>
    <row r="266" spans="1:6" s="1277" customFormat="1" ht="12">
      <c r="A266" s="1317"/>
      <c r="B266" s="1260"/>
      <c r="C266" s="1318"/>
      <c r="D266" s="1319"/>
      <c r="E266" s="1282"/>
      <c r="F266" s="1320"/>
    </row>
    <row r="267" s="1277" customFormat="1" ht="12">
      <c r="B267" s="1374" t="s">
        <v>1402</v>
      </c>
    </row>
    <row r="268" spans="1:6" s="1222" customFormat="1" ht="12">
      <c r="A268" s="1223"/>
      <c r="B268" s="1260"/>
      <c r="C268" s="1225"/>
      <c r="D268" s="1226"/>
      <c r="E268" s="1227"/>
      <c r="F268" s="1228"/>
    </row>
    <row r="269" spans="1:6" s="1222" customFormat="1" ht="12">
      <c r="A269" s="1375" t="str">
        <f>A247</f>
        <v>I</v>
      </c>
      <c r="B269" s="1376" t="str">
        <f>B247</f>
        <v>GRAĐEVINSKO OBRTNIČKI RADOVI</v>
      </c>
      <c r="C269" s="1377" t="s">
        <v>27</v>
      </c>
      <c r="D269" s="1378"/>
      <c r="E269" s="1379"/>
      <c r="F269" s="1380">
        <f>ROUND(SUM(F248:F266),2)</f>
        <v>0</v>
      </c>
    </row>
    <row r="270" spans="1:6" s="1277" customFormat="1" ht="12">
      <c r="A270" s="1317"/>
      <c r="B270" s="1260"/>
      <c r="C270" s="1318"/>
      <c r="D270" s="1319"/>
      <c r="E270" s="1261"/>
      <c r="F270" s="1320"/>
    </row>
    <row r="271" spans="1:6" s="1277" customFormat="1" ht="12">
      <c r="A271" s="1192"/>
      <c r="B271" s="1381"/>
      <c r="C271" s="1194"/>
      <c r="D271" s="1270"/>
      <c r="E271" s="1382"/>
      <c r="F271" s="1271"/>
    </row>
    <row r="272" spans="1:6" s="1277" customFormat="1" ht="12">
      <c r="A272" s="1317"/>
      <c r="B272" s="1383"/>
      <c r="C272" s="1318"/>
      <c r="D272" s="1319"/>
      <c r="E272" s="1261"/>
      <c r="F272" s="1320"/>
    </row>
    <row r="273" spans="1:6" s="1188" customFormat="1" ht="12">
      <c r="A273" s="1179"/>
      <c r="B273" s="1211"/>
      <c r="D273" s="1384" t="s">
        <v>27</v>
      </c>
      <c r="E273" s="1385"/>
      <c r="F273" s="1386">
        <f>ROUND(SUM(F268:F272),2)</f>
        <v>0</v>
      </c>
    </row>
    <row r="274" spans="1:6" s="1188" customFormat="1" ht="12">
      <c r="A274" s="1179"/>
      <c r="B274" s="1211"/>
      <c r="C274" s="1387"/>
      <c r="D274" s="1270"/>
      <c r="E274" s="1182"/>
      <c r="F274" s="1195"/>
    </row>
    <row r="275" spans="1:6" s="1188" customFormat="1" ht="12">
      <c r="A275" s="1317"/>
      <c r="B275" s="1180"/>
      <c r="D275" s="1384" t="s">
        <v>54</v>
      </c>
      <c r="E275" s="1388">
        <v>0.25</v>
      </c>
      <c r="F275" s="1389">
        <f>ROUND(SUM(F273*0.25),2)</f>
        <v>0</v>
      </c>
    </row>
    <row r="276" spans="1:6" s="1188" customFormat="1" ht="12">
      <c r="A276" s="1317"/>
      <c r="B276" s="1211"/>
      <c r="D276" s="1096"/>
      <c r="E276" s="1182"/>
      <c r="F276" s="1195"/>
    </row>
    <row r="277" spans="1:6" s="1188" customFormat="1" ht="12">
      <c r="A277" s="1317"/>
      <c r="B277" s="1211"/>
      <c r="D277" s="1384" t="s">
        <v>75</v>
      </c>
      <c r="E277" s="1390"/>
      <c r="F277" s="1389">
        <f>ROUND(SUM(F273:F276),2)</f>
        <v>0</v>
      </c>
    </row>
    <row r="278" spans="1:6" s="1188" customFormat="1" ht="12">
      <c r="A278" s="1317"/>
      <c r="B278" s="1391"/>
      <c r="C278" s="1392"/>
      <c r="D278" s="1096"/>
      <c r="E278" s="1182"/>
      <c r="F278" s="1195"/>
    </row>
    <row r="279" spans="1:6" s="1188" customFormat="1" ht="12">
      <c r="A279" s="1317"/>
      <c r="B279" s="1180"/>
      <c r="C279" s="1270"/>
      <c r="D279" s="1096"/>
      <c r="E279" s="1182"/>
      <c r="F279" s="1195"/>
    </row>
    <row r="280" spans="1:6" s="1188" customFormat="1" ht="12">
      <c r="A280" s="1317"/>
      <c r="B280" s="1180"/>
      <c r="C280" s="1387"/>
      <c r="D280" s="1270"/>
      <c r="E280" s="1382"/>
      <c r="F280" s="1271"/>
    </row>
    <row r="281" spans="1:6" ht="12">
      <c r="A281" s="1317"/>
      <c r="D281" s="1387"/>
      <c r="E281" s="1096"/>
      <c r="F281" s="1188"/>
    </row>
    <row r="282" spans="3:6" ht="12">
      <c r="C282" s="1188"/>
      <c r="D282" s="1188"/>
      <c r="E282" s="1188"/>
      <c r="F282" s="1188"/>
    </row>
    <row r="283" spans="3:6" ht="12">
      <c r="C283" s="1393"/>
      <c r="D283" s="1393"/>
      <c r="E283" s="1393"/>
      <c r="F283" s="1188"/>
    </row>
    <row r="284" spans="3:6" ht="12">
      <c r="C284" s="1188"/>
      <c r="D284" s="1188"/>
      <c r="E284" s="1188"/>
      <c r="F284" s="1188"/>
    </row>
    <row r="285" spans="3:6" ht="12">
      <c r="C285" s="1188"/>
      <c r="D285" s="1188"/>
      <c r="E285" s="1188"/>
      <c r="F285" s="1394"/>
    </row>
    <row r="286" spans="3:6" ht="12">
      <c r="C286" s="1393"/>
      <c r="D286" s="1188"/>
      <c r="E286" s="1188"/>
      <c r="F286" s="1188"/>
    </row>
    <row r="287" spans="1:7" s="1396" customFormat="1" ht="12">
      <c r="A287" s="1179"/>
      <c r="B287" s="1395"/>
      <c r="C287" s="1188"/>
      <c r="D287" s="1188"/>
      <c r="E287" s="1188"/>
      <c r="F287" s="1188"/>
      <c r="G287" s="1181"/>
    </row>
    <row r="288" spans="1:7" s="1396" customFormat="1" ht="12">
      <c r="A288" s="1179"/>
      <c r="B288" s="1395"/>
      <c r="C288" s="1188"/>
      <c r="D288" s="1188"/>
      <c r="E288" s="1188"/>
      <c r="F288" s="1188"/>
      <c r="G288" s="1181"/>
    </row>
    <row r="289" spans="1:7" s="1396" customFormat="1" ht="12">
      <c r="A289" s="1179"/>
      <c r="B289" s="1395"/>
      <c r="C289" s="1188"/>
      <c r="D289" s="1188"/>
      <c r="E289" s="1188"/>
      <c r="F289" s="1188"/>
      <c r="G289" s="1181"/>
    </row>
    <row r="290" spans="1:7" s="1396" customFormat="1" ht="12">
      <c r="A290" s="1179"/>
      <c r="B290" s="1395"/>
      <c r="C290" s="1188"/>
      <c r="D290" s="1397"/>
      <c r="E290" s="1398"/>
      <c r="F290" s="1188"/>
      <c r="G290" s="1181"/>
    </row>
    <row r="291" spans="1:7" s="1396" customFormat="1" ht="12">
      <c r="A291" s="1179"/>
      <c r="B291" s="1395"/>
      <c r="C291" s="1188"/>
      <c r="D291" s="1397"/>
      <c r="E291" s="1398"/>
      <c r="F291" s="1393"/>
      <c r="G291" s="1181"/>
    </row>
    <row r="292" spans="1:7" s="1396" customFormat="1" ht="12">
      <c r="A292" s="1179"/>
      <c r="B292" s="1180"/>
      <c r="C292" s="1181"/>
      <c r="D292" s="1096"/>
      <c r="E292" s="1182"/>
      <c r="F292" s="1183"/>
      <c r="G292" s="1181"/>
    </row>
    <row r="293" spans="1:7" s="1396" customFormat="1" ht="12">
      <c r="A293" s="1179"/>
      <c r="B293" s="1180"/>
      <c r="C293" s="1181"/>
      <c r="D293" s="1096"/>
      <c r="E293" s="1182"/>
      <c r="F293" s="1183"/>
      <c r="G293" s="1181"/>
    </row>
    <row r="294" spans="1:7" s="1396" customFormat="1" ht="12">
      <c r="A294" s="1179"/>
      <c r="B294" s="1180"/>
      <c r="C294" s="1181"/>
      <c r="D294" s="1096"/>
      <c r="E294" s="1182"/>
      <c r="F294" s="1183"/>
      <c r="G294" s="1181"/>
    </row>
    <row r="295" spans="1:7" s="1396" customFormat="1" ht="12">
      <c r="A295" s="1179"/>
      <c r="B295" s="1180"/>
      <c r="C295" s="1181"/>
      <c r="D295" s="1096"/>
      <c r="E295" s="1182"/>
      <c r="F295" s="1183"/>
      <c r="G295" s="1181"/>
    </row>
    <row r="296" spans="1:7" s="1396" customFormat="1" ht="12">
      <c r="A296" s="1179"/>
      <c r="B296" s="1180"/>
      <c r="C296" s="1181"/>
      <c r="D296" s="1096"/>
      <c r="E296" s="1182"/>
      <c r="F296" s="1183"/>
      <c r="G296" s="1181"/>
    </row>
    <row r="297" spans="1:7" s="1396" customFormat="1" ht="12">
      <c r="A297" s="1179"/>
      <c r="B297" s="1180"/>
      <c r="C297" s="1181"/>
      <c r="D297" s="1096"/>
      <c r="E297" s="1182"/>
      <c r="F297" s="1183"/>
      <c r="G297" s="1181"/>
    </row>
    <row r="298" spans="1:7" s="1396" customFormat="1" ht="12">
      <c r="A298" s="1179"/>
      <c r="B298" s="1180"/>
      <c r="C298" s="1181"/>
      <c r="D298" s="1096"/>
      <c r="E298" s="1182"/>
      <c r="F298" s="1183"/>
      <c r="G298" s="1181"/>
    </row>
    <row r="299" spans="1:7" s="1396" customFormat="1" ht="12">
      <c r="A299" s="1179"/>
      <c r="B299" s="1180"/>
      <c r="C299" s="1181"/>
      <c r="D299" s="1096"/>
      <c r="E299" s="1182"/>
      <c r="F299" s="1183"/>
      <c r="G299" s="1181"/>
    </row>
    <row r="300" spans="1:7" s="1396" customFormat="1" ht="12">
      <c r="A300" s="1179"/>
      <c r="B300" s="1180"/>
      <c r="C300" s="1181"/>
      <c r="D300" s="1096"/>
      <c r="E300" s="1182"/>
      <c r="F300" s="1183"/>
      <c r="G300" s="1181"/>
    </row>
    <row r="301" spans="1:7" s="1396" customFormat="1" ht="12">
      <c r="A301" s="1179"/>
      <c r="B301" s="1180"/>
      <c r="C301" s="1181"/>
      <c r="D301" s="1096"/>
      <c r="E301" s="1182"/>
      <c r="F301" s="1183"/>
      <c r="G301" s="1181"/>
    </row>
    <row r="302" spans="1:7" s="1396" customFormat="1" ht="12">
      <c r="A302" s="1179"/>
      <c r="B302" s="1180"/>
      <c r="C302" s="1181"/>
      <c r="D302" s="1270"/>
      <c r="E302" s="1382"/>
      <c r="F302" s="1271"/>
      <c r="G302" s="1181"/>
    </row>
    <row r="303" spans="1:7" s="1399" customFormat="1" ht="12">
      <c r="A303" s="1179"/>
      <c r="B303" s="1180"/>
      <c r="C303" s="1181"/>
      <c r="D303" s="1270"/>
      <c r="E303" s="1382"/>
      <c r="F303" s="1271"/>
      <c r="G303" s="1181"/>
    </row>
    <row r="304" spans="1:7" s="1399" customFormat="1" ht="12">
      <c r="A304" s="1179"/>
      <c r="B304" s="1180"/>
      <c r="C304" s="1181"/>
      <c r="D304" s="1096"/>
      <c r="E304" s="1182"/>
      <c r="F304" s="1183"/>
      <c r="G304" s="1181"/>
    </row>
    <row r="305" spans="1:7" s="1399" customFormat="1" ht="12">
      <c r="A305" s="1179"/>
      <c r="B305" s="1180"/>
      <c r="C305" s="1181"/>
      <c r="D305" s="1096"/>
      <c r="E305" s="1182"/>
      <c r="F305" s="1183"/>
      <c r="G305" s="1181"/>
    </row>
    <row r="306" spans="1:7" s="1399" customFormat="1" ht="12">
      <c r="A306" s="1179"/>
      <c r="B306" s="1180"/>
      <c r="C306" s="1181"/>
      <c r="D306" s="1096"/>
      <c r="E306" s="1182"/>
      <c r="F306" s="1183"/>
      <c r="G306" s="1181"/>
    </row>
    <row r="307" spans="1:7" s="1399" customFormat="1" ht="12">
      <c r="A307" s="1179"/>
      <c r="B307" s="1180"/>
      <c r="C307" s="1181"/>
      <c r="D307" s="1096"/>
      <c r="E307" s="1182"/>
      <c r="F307" s="1183"/>
      <c r="G307" s="1181"/>
    </row>
    <row r="308" spans="1:7" s="1399" customFormat="1" ht="12">
      <c r="A308" s="1179"/>
      <c r="B308" s="1180"/>
      <c r="C308" s="1181"/>
      <c r="D308" s="1096"/>
      <c r="E308" s="1182"/>
      <c r="F308" s="1183"/>
      <c r="G308" s="1181"/>
    </row>
    <row r="309" spans="1:7" s="1399" customFormat="1" ht="12">
      <c r="A309" s="1179"/>
      <c r="B309" s="1180"/>
      <c r="C309" s="1181"/>
      <c r="D309" s="1096"/>
      <c r="E309" s="1182"/>
      <c r="F309" s="1183"/>
      <c r="G309" s="1181"/>
    </row>
    <row r="310" spans="1:7" s="1399" customFormat="1" ht="12">
      <c r="A310" s="1179"/>
      <c r="B310" s="1180"/>
      <c r="C310" s="1181"/>
      <c r="D310" s="1096"/>
      <c r="E310" s="1182"/>
      <c r="F310" s="1183"/>
      <c r="G310" s="1181"/>
    </row>
    <row r="311" spans="1:7" s="1399" customFormat="1" ht="12">
      <c r="A311" s="1179"/>
      <c r="B311" s="1180"/>
      <c r="C311" s="1181"/>
      <c r="D311" s="1096"/>
      <c r="E311" s="1182"/>
      <c r="F311" s="1183"/>
      <c r="G311" s="1181"/>
    </row>
    <row r="312" spans="1:7" s="1399" customFormat="1" ht="12">
      <c r="A312" s="1179"/>
      <c r="B312" s="1180"/>
      <c r="C312" s="1181"/>
      <c r="D312" s="1096"/>
      <c r="E312" s="1182"/>
      <c r="F312" s="1183"/>
      <c r="G312" s="1181"/>
    </row>
    <row r="313" spans="1:7" s="1399" customFormat="1" ht="12">
      <c r="A313" s="1179"/>
      <c r="B313" s="1180"/>
      <c r="C313" s="1181"/>
      <c r="D313" s="1096"/>
      <c r="E313" s="1182"/>
      <c r="F313" s="1183"/>
      <c r="G313" s="1181"/>
    </row>
    <row r="314" spans="1:7" s="1399" customFormat="1" ht="12">
      <c r="A314" s="1179"/>
      <c r="B314" s="1180"/>
      <c r="C314" s="1181"/>
      <c r="D314" s="1096"/>
      <c r="E314" s="1182"/>
      <c r="F314" s="1183"/>
      <c r="G314" s="1181"/>
    </row>
    <row r="315" spans="1:7" s="1399" customFormat="1" ht="12">
      <c r="A315" s="1179"/>
      <c r="B315" s="1180"/>
      <c r="C315" s="1181"/>
      <c r="D315" s="1096"/>
      <c r="E315" s="1182"/>
      <c r="F315" s="1183"/>
      <c r="G315" s="1181"/>
    </row>
    <row r="316" spans="1:7" s="1399" customFormat="1" ht="12">
      <c r="A316" s="1179"/>
      <c r="B316" s="1180"/>
      <c r="C316" s="1181"/>
      <c r="D316" s="1096"/>
      <c r="E316" s="1182"/>
      <c r="F316" s="1183"/>
      <c r="G316" s="1181"/>
    </row>
    <row r="317" spans="1:7" s="1399" customFormat="1" ht="12">
      <c r="A317" s="1179"/>
      <c r="B317" s="1180"/>
      <c r="C317" s="1181"/>
      <c r="D317" s="1096"/>
      <c r="E317" s="1182"/>
      <c r="F317" s="1183"/>
      <c r="G317" s="1181"/>
    </row>
    <row r="318" spans="1:7" s="1399" customFormat="1" ht="12">
      <c r="A318" s="1179"/>
      <c r="B318" s="1180"/>
      <c r="C318" s="1181"/>
      <c r="D318" s="1096"/>
      <c r="E318" s="1182"/>
      <c r="F318" s="1183"/>
      <c r="G318" s="1181"/>
    </row>
    <row r="319" spans="1:7" s="1399" customFormat="1" ht="12">
      <c r="A319" s="1179"/>
      <c r="B319" s="1180"/>
      <c r="C319" s="1181"/>
      <c r="D319" s="1096"/>
      <c r="E319" s="1182"/>
      <c r="F319" s="1183"/>
      <c r="G319" s="1181"/>
    </row>
    <row r="320" spans="1:7" s="1399" customFormat="1" ht="12">
      <c r="A320" s="1179"/>
      <c r="B320" s="1180"/>
      <c r="C320" s="1181"/>
      <c r="D320" s="1096"/>
      <c r="E320" s="1182"/>
      <c r="F320" s="1183"/>
      <c r="G320" s="1181"/>
    </row>
    <row r="321" spans="1:7" s="1399" customFormat="1" ht="12">
      <c r="A321" s="1179"/>
      <c r="B321" s="1180"/>
      <c r="C321" s="1181"/>
      <c r="D321" s="1096"/>
      <c r="E321" s="1182"/>
      <c r="F321" s="1183"/>
      <c r="G321" s="1181"/>
    </row>
    <row r="322" spans="1:7" s="1399" customFormat="1" ht="12">
      <c r="A322" s="1179"/>
      <c r="B322" s="1180"/>
      <c r="C322" s="1181"/>
      <c r="D322" s="1096"/>
      <c r="E322" s="1182"/>
      <c r="F322" s="1183"/>
      <c r="G322" s="1181"/>
    </row>
    <row r="323" spans="1:7" s="1399" customFormat="1" ht="12">
      <c r="A323" s="1179"/>
      <c r="B323" s="1180"/>
      <c r="C323" s="1181"/>
      <c r="D323" s="1096"/>
      <c r="E323" s="1182"/>
      <c r="F323" s="1183"/>
      <c r="G323" s="1181"/>
    </row>
    <row r="324" spans="1:7" s="1399" customFormat="1" ht="12">
      <c r="A324" s="1179"/>
      <c r="B324" s="1180"/>
      <c r="C324" s="1181"/>
      <c r="D324" s="1096"/>
      <c r="E324" s="1182"/>
      <c r="F324" s="1183"/>
      <c r="G324" s="1181"/>
    </row>
    <row r="325" spans="1:7" s="1399" customFormat="1" ht="12">
      <c r="A325" s="1179"/>
      <c r="B325" s="1180"/>
      <c r="C325" s="1181"/>
      <c r="D325" s="1096"/>
      <c r="E325" s="1182"/>
      <c r="F325" s="1183"/>
      <c r="G325" s="1181"/>
    </row>
    <row r="326" spans="1:7" s="1399" customFormat="1" ht="12">
      <c r="A326" s="1179"/>
      <c r="B326" s="1180"/>
      <c r="C326" s="1181"/>
      <c r="D326" s="1096"/>
      <c r="E326" s="1182"/>
      <c r="F326" s="1183"/>
      <c r="G326" s="1181"/>
    </row>
    <row r="327" spans="1:7" s="1399" customFormat="1" ht="12">
      <c r="A327" s="1179"/>
      <c r="B327" s="1180"/>
      <c r="C327" s="1181"/>
      <c r="D327" s="1096"/>
      <c r="E327" s="1182"/>
      <c r="F327" s="1183"/>
      <c r="G327" s="1181"/>
    </row>
    <row r="328" spans="1:7" s="1399" customFormat="1" ht="12">
      <c r="A328" s="1179"/>
      <c r="B328" s="1180"/>
      <c r="C328" s="1181"/>
      <c r="D328" s="1096"/>
      <c r="E328" s="1182"/>
      <c r="F328" s="1183"/>
      <c r="G328" s="1181"/>
    </row>
    <row r="329" spans="1:7" s="1399" customFormat="1" ht="12">
      <c r="A329" s="1179"/>
      <c r="B329" s="1180"/>
      <c r="C329" s="1181"/>
      <c r="D329" s="1096"/>
      <c r="E329" s="1182"/>
      <c r="F329" s="1183"/>
      <c r="G329" s="1181"/>
    </row>
    <row r="330" spans="1:7" s="1399" customFormat="1" ht="12">
      <c r="A330" s="1179"/>
      <c r="B330" s="1180"/>
      <c r="C330" s="1181"/>
      <c r="D330" s="1096"/>
      <c r="E330" s="1182"/>
      <c r="F330" s="1183"/>
      <c r="G330" s="1181"/>
    </row>
    <row r="331" spans="1:7" s="1399" customFormat="1" ht="12">
      <c r="A331" s="1179"/>
      <c r="B331" s="1180"/>
      <c r="C331" s="1181"/>
      <c r="D331" s="1096"/>
      <c r="E331" s="1182"/>
      <c r="F331" s="1183"/>
      <c r="G331" s="1181"/>
    </row>
  </sheetData>
  <sheetProtection password="CF2D" sheet="1" objects="1" scenarios="1" selectLockedCells="1"/>
  <conditionalFormatting sqref="C212:C245 C200:C210">
    <cfRule type="dataBar" priority="6" dxfId="0">
      <dataBar minLength="0" maxLength="100">
        <cfvo type="min"/>
        <cfvo type="max"/>
        <color rgb="FF638EC6"/>
      </dataBar>
      <extLst>
        <ext xmlns:x14="http://schemas.microsoft.com/office/spreadsheetml/2009/9/main" uri="{B025F937-C7B1-47D3-B67F-A62EFF666E3E}">
          <x14:id>{f741eff0-db34-462e-94bb-0f4dc31bfb90}</x14:id>
        </ext>
      </extLst>
    </cfRule>
  </conditionalFormatting>
  <conditionalFormatting sqref="C268">
    <cfRule type="dataBar" priority="14" dxfId="0">
      <dataBar minLength="0" maxLength="100">
        <cfvo type="min"/>
        <cfvo type="max"/>
        <color rgb="FF638EC6"/>
      </dataBar>
      <extLst>
        <ext xmlns:x14="http://schemas.microsoft.com/office/spreadsheetml/2009/9/main" uri="{B025F937-C7B1-47D3-B67F-A62EFF666E3E}">
          <x14:id>{e5a91993-fb3e-40b7-a701-baebd4a2c445}</x14:id>
        </ext>
      </extLst>
    </cfRule>
  </conditionalFormatting>
  <conditionalFormatting sqref="C74">
    <cfRule type="dataBar" priority="4" dxfId="0">
      <dataBar minLength="0" maxLength="100">
        <cfvo type="min"/>
        <cfvo type="max"/>
        <color rgb="FF638EC6"/>
      </dataBar>
      <extLst>
        <ext xmlns:x14="http://schemas.microsoft.com/office/spreadsheetml/2009/9/main" uri="{B025F937-C7B1-47D3-B67F-A62EFF666E3E}">
          <x14:id>{b6212dcb-ba77-4b98-becd-54228d42b5ab}</x14:id>
        </ext>
      </extLst>
    </cfRule>
  </conditionalFormatting>
  <conditionalFormatting sqref="C73">
    <cfRule type="dataBar" priority="3" dxfId="0">
      <dataBar minLength="0" maxLength="100">
        <cfvo type="min"/>
        <cfvo type="max"/>
        <color rgb="FF638EC6"/>
      </dataBar>
      <extLst>
        <ext xmlns:x14="http://schemas.microsoft.com/office/spreadsheetml/2009/9/main" uri="{B025F937-C7B1-47D3-B67F-A62EFF666E3E}">
          <x14:id>{11494c17-c551-4719-86e6-b82ef086778a}</x14:id>
        </ext>
      </extLst>
    </cfRule>
  </conditionalFormatting>
  <conditionalFormatting sqref="C86">
    <cfRule type="dataBar" priority="2" dxfId="0">
      <dataBar minLength="0" maxLength="100">
        <cfvo type="min"/>
        <cfvo type="max"/>
        <color rgb="FF638EC6"/>
      </dataBar>
      <extLst>
        <ext xmlns:x14="http://schemas.microsoft.com/office/spreadsheetml/2009/9/main" uri="{B025F937-C7B1-47D3-B67F-A62EFF666E3E}">
          <x14:id>{888cfcef-dd68-46c0-9d38-266025dea6e9}</x14:id>
        </ext>
      </extLst>
    </cfRule>
  </conditionalFormatting>
  <conditionalFormatting sqref="C246:C247 C180 C146 C80:C85 C58:C72 C110 C112:C121 C101:C105 C107 C99 C75:C77 C87">
    <cfRule type="dataBar" priority="777" dxfId="0">
      <dataBar minLength="0" maxLength="100">
        <cfvo type="min"/>
        <cfvo type="max"/>
        <color rgb="FF638EC6"/>
      </dataBar>
      <extLst>
        <ext xmlns:x14="http://schemas.microsoft.com/office/spreadsheetml/2009/9/main" uri="{B025F937-C7B1-47D3-B67F-A62EFF666E3E}">
          <x14:id>{c53f2106-51b7-479e-b3ef-d9032f468f71}</x14:id>
        </ext>
      </extLst>
    </cfRule>
  </conditionalFormatting>
  <conditionalFormatting sqref="C122:C145">
    <cfRule type="dataBar" priority="850" dxfId="0">
      <dataBar minLength="0" maxLength="100">
        <cfvo type="min"/>
        <cfvo type="max"/>
        <color rgb="FF638EC6"/>
      </dataBar>
      <extLst>
        <ext xmlns:x14="http://schemas.microsoft.com/office/spreadsheetml/2009/9/main" uri="{B025F937-C7B1-47D3-B67F-A62EFF666E3E}">
          <x14:id>{1a4aa770-d3d7-42f3-8be1-b33b54e46233}</x14:id>
        </ext>
      </extLst>
    </cfRule>
  </conditionalFormatting>
  <conditionalFormatting sqref="C187:C189 C164:C169 C147:C154 C156 C161:C162 C183:C185 C178:C179 C171:C174 C191:C193">
    <cfRule type="dataBar" priority="864" dxfId="0">
      <dataBar minLength="0" maxLength="100">
        <cfvo type="min"/>
        <cfvo type="max"/>
        <color rgb="FF638EC6"/>
      </dataBar>
      <extLst>
        <ext xmlns:x14="http://schemas.microsoft.com/office/spreadsheetml/2009/9/main" uri="{B025F937-C7B1-47D3-B67F-A62EFF666E3E}">
          <x14:id>{a8a49cd6-8644-4829-b58c-ec1747a0b0b5}</x14:id>
        </ext>
      </extLst>
    </cfRule>
  </conditionalFormatting>
  <conditionalFormatting sqref="C177">
    <cfRule type="dataBar" priority="1" dxfId="0">
      <dataBar minLength="0" maxLength="100">
        <cfvo type="min"/>
        <cfvo type="max"/>
        <color rgb="FF638EC6"/>
      </dataBar>
      <extLst>
        <ext xmlns:x14="http://schemas.microsoft.com/office/spreadsheetml/2009/9/main" uri="{B025F937-C7B1-47D3-B67F-A62EFF666E3E}">
          <x14:id>{92da910c-4621-4fb7-9a7f-5a3b5db56bac}</x14:id>
        </ext>
      </extLst>
    </cfRule>
  </conditionalFormatting>
  <conditionalFormatting sqref="C181:C182 C194:C198">
    <cfRule type="dataBar" priority="865" dxfId="0">
      <dataBar minLength="0" maxLength="100">
        <cfvo type="min"/>
        <cfvo type="max"/>
        <color rgb="FF638EC6"/>
      </dataBar>
      <extLst>
        <ext xmlns:x14="http://schemas.microsoft.com/office/spreadsheetml/2009/9/main" uri="{B025F937-C7B1-47D3-B67F-A62EFF666E3E}">
          <x14:id>{24511ee3-81d4-4624-9d30-fc1fae95212e}</x14:id>
        </ext>
      </extLst>
    </cfRule>
  </conditionalFormatting>
  <printOptions/>
  <pageMargins left="0.3937007874015748" right="0.1968503937007874" top="0.5905511811023623" bottom="0.3937007874015748" header="0.1968503937007874" footer="0.1968503937007874"/>
  <pageSetup horizontalDpi="300" verticalDpi="300" orientation="portrait" paperSize="9" r:id="rId2"/>
  <headerFooter alignWithMargins="0">
    <oddFooter>&amp;C&amp;"BankGothic Lt BT,Light"&amp;8&amp;P / &amp;N</oddFooter>
  </headerFooter>
  <drawing r:id="rId1"/>
  <extLst>
    <ext xmlns:x14="http://schemas.microsoft.com/office/spreadsheetml/2009/9/main" uri="{78C0D931-6437-407d-A8EE-F0AAD7539E65}">
      <x14:conditionalFormattings>
        <x14:conditionalFormatting xmlns:xm="http://schemas.microsoft.com/office/excel/2006/main">
          <x14:cfRule type="dataBar" id="{f741eff0-db34-462e-94bb-0f4dc31bfb90}">
            <x14:dataBar minLength="0" maxLength="100" gradient="0">
              <x14:cfvo type="min"/>
              <x14:cfvo type="max"/>
              <x14:negativeFillColor rgb="FFFF0000"/>
              <x14:axisColor rgb="FF000000"/>
            </x14:dataBar>
            <x14:dxf>
              <border/>
            </x14:dxf>
          </x14:cfRule>
          <xm:sqref>C212:C245 C200:C210</xm:sqref>
        </x14:conditionalFormatting>
        <x14:conditionalFormatting xmlns:xm="http://schemas.microsoft.com/office/excel/2006/main">
          <x14:cfRule type="dataBar" id="{e5a91993-fb3e-40b7-a701-baebd4a2c445}">
            <x14:dataBar minLength="0" maxLength="100" gradient="0">
              <x14:cfvo type="min"/>
              <x14:cfvo type="max"/>
              <x14:negativeFillColor rgb="FFFF0000"/>
              <x14:axisColor rgb="FF000000"/>
            </x14:dataBar>
            <x14:dxf/>
          </x14:cfRule>
          <xm:sqref>C268</xm:sqref>
        </x14:conditionalFormatting>
        <x14:conditionalFormatting xmlns:xm="http://schemas.microsoft.com/office/excel/2006/main">
          <x14:cfRule type="dataBar" id="{b6212dcb-ba77-4b98-becd-54228d42b5ab}">
            <x14:dataBar minLength="0" maxLength="100" gradient="0">
              <x14:cfvo type="min"/>
              <x14:cfvo type="max"/>
              <x14:negativeFillColor rgb="FFFF0000"/>
              <x14:axisColor rgb="FF000000"/>
            </x14:dataBar>
            <x14:dxf/>
          </x14:cfRule>
          <xm:sqref>C74</xm:sqref>
        </x14:conditionalFormatting>
        <x14:conditionalFormatting xmlns:xm="http://schemas.microsoft.com/office/excel/2006/main">
          <x14:cfRule type="dataBar" id="{11494c17-c551-4719-86e6-b82ef086778a}">
            <x14:dataBar minLength="0" maxLength="100" gradient="0">
              <x14:cfvo type="min"/>
              <x14:cfvo type="max"/>
              <x14:negativeFillColor rgb="FFFF0000"/>
              <x14:axisColor rgb="FF000000"/>
            </x14:dataBar>
            <x14:dxf/>
          </x14:cfRule>
          <xm:sqref>C73</xm:sqref>
        </x14:conditionalFormatting>
        <x14:conditionalFormatting xmlns:xm="http://schemas.microsoft.com/office/excel/2006/main">
          <x14:cfRule type="dataBar" id="{888cfcef-dd68-46c0-9d38-266025dea6e9}">
            <x14:dataBar minLength="0" maxLength="100" gradient="0">
              <x14:cfvo type="min"/>
              <x14:cfvo type="max"/>
              <x14:negativeFillColor rgb="FFFF0000"/>
              <x14:axisColor rgb="FF000000"/>
            </x14:dataBar>
            <x14:dxf/>
          </x14:cfRule>
          <xm:sqref>C86</xm:sqref>
        </x14:conditionalFormatting>
        <x14:conditionalFormatting xmlns:xm="http://schemas.microsoft.com/office/excel/2006/main">
          <x14:cfRule type="dataBar" id="{c53f2106-51b7-479e-b3ef-d9032f468f71}">
            <x14:dataBar minLength="0" maxLength="100" gradient="0">
              <x14:cfvo type="min"/>
              <x14:cfvo type="max"/>
              <x14:negativeFillColor rgb="FFFF0000"/>
              <x14:axisColor rgb="FF000000"/>
            </x14:dataBar>
            <x14:dxf/>
          </x14:cfRule>
          <xm:sqref>C246:C247 C180 C146 C80:C85 C58:C72 C110 C112:C121 C101:C105 C107 C99 C75:C77 C87</xm:sqref>
        </x14:conditionalFormatting>
        <x14:conditionalFormatting xmlns:xm="http://schemas.microsoft.com/office/excel/2006/main">
          <x14:cfRule type="dataBar" id="{1a4aa770-d3d7-42f3-8be1-b33b54e46233}">
            <x14:dataBar minLength="0" maxLength="100" gradient="0">
              <x14:cfvo type="min"/>
              <x14:cfvo type="max"/>
              <x14:negativeFillColor rgb="FFFF0000"/>
              <x14:axisColor rgb="FF000000"/>
            </x14:dataBar>
            <x14:dxf/>
          </x14:cfRule>
          <xm:sqref>C122:C145</xm:sqref>
        </x14:conditionalFormatting>
        <x14:conditionalFormatting xmlns:xm="http://schemas.microsoft.com/office/excel/2006/main">
          <x14:cfRule type="dataBar" id="{a8a49cd6-8644-4829-b58c-ec1747a0b0b5}">
            <x14:dataBar minLength="0" maxLength="100" gradient="0">
              <x14:cfvo type="min"/>
              <x14:cfvo type="max"/>
              <x14:negativeFillColor rgb="FFFF0000"/>
              <x14:axisColor rgb="FF000000"/>
            </x14:dataBar>
            <x14:dxf/>
          </x14:cfRule>
          <xm:sqref>C187:C189 C164:C169 C147:C154 C156 C161:C162 C183:C185 C178:C179 C171:C174 C191:C193</xm:sqref>
        </x14:conditionalFormatting>
        <x14:conditionalFormatting xmlns:xm="http://schemas.microsoft.com/office/excel/2006/main">
          <x14:cfRule type="dataBar" id="{92da910c-4621-4fb7-9a7f-5a3b5db56bac}">
            <x14:dataBar minLength="0" maxLength="100" gradient="0">
              <x14:cfvo type="min"/>
              <x14:cfvo type="max"/>
              <x14:negativeFillColor rgb="FFFF0000"/>
              <x14:axisColor rgb="FF000000"/>
            </x14:dataBar>
            <x14:dxf/>
          </x14:cfRule>
          <xm:sqref>C177</xm:sqref>
        </x14:conditionalFormatting>
        <x14:conditionalFormatting xmlns:xm="http://schemas.microsoft.com/office/excel/2006/main">
          <x14:cfRule type="dataBar" id="{24511ee3-81d4-4624-9d30-fc1fae95212e}">
            <x14:dataBar minLength="0" maxLength="100" gradient="0">
              <x14:cfvo type="min"/>
              <x14:cfvo type="max"/>
              <x14:negativeFillColor rgb="FFFF0000"/>
              <x14:axisColor rgb="FF000000"/>
            </x14:dataBar>
            <x14:dxf/>
          </x14:cfRule>
          <xm:sqref>C181:C182 C194:C198</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rgb="FFFF0000"/>
  </sheetPr>
  <dimension ref="A1:I35"/>
  <sheetViews>
    <sheetView view="pageBreakPreview" zoomScale="115" zoomScaleNormal="75" zoomScaleSheetLayoutView="115" zoomScalePageLayoutView="0" workbookViewId="0" topLeftCell="A1">
      <selection activeCell="B1960" sqref="B1960"/>
    </sheetView>
  </sheetViews>
  <sheetFormatPr defaultColWidth="9.140625" defaultRowHeight="12.75"/>
  <cols>
    <col min="1" max="1" width="4.7109375" style="37" customWidth="1"/>
    <col min="2" max="2" width="40.7109375" style="38" customWidth="1"/>
    <col min="3" max="3" width="8.7109375" style="39" customWidth="1"/>
    <col min="4" max="4" width="10.7109375" style="17" customWidth="1"/>
    <col min="5" max="5" width="10.7109375" style="40" customWidth="1"/>
    <col min="6" max="6" width="12.7109375" style="41" customWidth="1"/>
    <col min="7" max="7" width="30.140625" style="20"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ht="13.5" customHeight="1">
      <c r="A1" s="1099" t="s">
        <v>80</v>
      </c>
      <c r="B1" s="1100"/>
      <c r="C1" s="1100"/>
      <c r="E1" s="18"/>
      <c r="F1" s="19"/>
    </row>
    <row r="2" spans="1:6" ht="12.75" customHeight="1">
      <c r="A2" s="1100"/>
      <c r="B2" s="1100"/>
      <c r="C2" s="1100"/>
      <c r="E2" s="18"/>
      <c r="F2" s="22"/>
    </row>
    <row r="3" spans="1:6" ht="30.75" customHeight="1">
      <c r="A3" s="42" t="s">
        <v>126</v>
      </c>
      <c r="B3" s="43" t="s">
        <v>127</v>
      </c>
      <c r="C3" s="43" t="s">
        <v>128</v>
      </c>
      <c r="D3" s="44" t="s">
        <v>129</v>
      </c>
      <c r="E3" s="45" t="s">
        <v>130</v>
      </c>
      <c r="F3" s="46" t="s">
        <v>131</v>
      </c>
    </row>
    <row r="4" spans="1:6" ht="12.75">
      <c r="A4" s="67"/>
      <c r="B4" s="90"/>
      <c r="C4" s="77"/>
      <c r="D4" s="2"/>
      <c r="E4" s="106"/>
      <c r="F4" s="107"/>
    </row>
    <row r="5" spans="1:6" ht="12.75">
      <c r="A5" s="61" t="s">
        <v>13</v>
      </c>
      <c r="B5" s="62" t="s">
        <v>113</v>
      </c>
      <c r="C5" s="108"/>
      <c r="D5" s="109"/>
      <c r="E5" s="110"/>
      <c r="F5" s="111"/>
    </row>
    <row r="6" spans="1:6" ht="12.75">
      <c r="A6" s="67"/>
      <c r="B6" s="90"/>
      <c r="C6" s="77"/>
      <c r="D6" s="2"/>
      <c r="E6" s="106"/>
      <c r="F6" s="107"/>
    </row>
    <row r="7" spans="1:6" ht="12.75">
      <c r="A7" s="67"/>
      <c r="B7" s="90" t="s">
        <v>162</v>
      </c>
      <c r="C7" s="77"/>
      <c r="D7" s="2"/>
      <c r="E7" s="106"/>
      <c r="F7" s="107"/>
    </row>
    <row r="8" spans="1:6" ht="12.75">
      <c r="A8" s="67"/>
      <c r="B8" s="90" t="s">
        <v>163</v>
      </c>
      <c r="C8" s="77"/>
      <c r="D8" s="2"/>
      <c r="E8" s="106"/>
      <c r="F8" s="107"/>
    </row>
    <row r="9" ht="12.75">
      <c r="B9" s="59"/>
    </row>
    <row r="10" spans="1:7" ht="53.25" customHeight="1">
      <c r="A10" s="67" t="s">
        <v>39</v>
      </c>
      <c r="B10" s="58" t="s">
        <v>164</v>
      </c>
      <c r="C10" s="68"/>
      <c r="E10" s="69"/>
      <c r="G10" s="112"/>
    </row>
    <row r="11" spans="2:9" ht="33" customHeight="1">
      <c r="B11" s="58" t="s">
        <v>165</v>
      </c>
      <c r="C11" s="68"/>
      <c r="E11" s="69"/>
      <c r="G11" s="113"/>
      <c r="H11" s="114"/>
      <c r="I11" s="115"/>
    </row>
    <row r="12" spans="2:8" ht="30.75" customHeight="1">
      <c r="B12" s="58" t="s">
        <v>166</v>
      </c>
      <c r="C12" s="68"/>
      <c r="E12" s="69"/>
      <c r="G12" s="113"/>
      <c r="H12" s="115"/>
    </row>
    <row r="13" spans="2:7" ht="12.75">
      <c r="B13" s="58" t="s">
        <v>167</v>
      </c>
      <c r="C13" s="68"/>
      <c r="E13" s="69"/>
      <c r="G13" s="113"/>
    </row>
    <row r="14" spans="1:7" ht="12.75" customHeight="1">
      <c r="A14" s="74"/>
      <c r="B14" s="58" t="s">
        <v>168</v>
      </c>
      <c r="C14" s="70" t="s">
        <v>11</v>
      </c>
      <c r="D14" s="72">
        <v>78.3</v>
      </c>
      <c r="E14" s="69"/>
      <c r="G14" s="113"/>
    </row>
    <row r="15" spans="1:7" ht="12.75" customHeight="1">
      <c r="A15" s="74"/>
      <c r="C15" s="68"/>
      <c r="D15" s="75"/>
      <c r="E15" s="69"/>
      <c r="G15" s="113"/>
    </row>
    <row r="16" spans="1:7" ht="42" customHeight="1">
      <c r="A16" s="67" t="s">
        <v>37</v>
      </c>
      <c r="B16" s="116" t="s">
        <v>169</v>
      </c>
      <c r="C16" s="77"/>
      <c r="D16" s="75"/>
      <c r="E16" s="69"/>
      <c r="G16" s="113"/>
    </row>
    <row r="17" spans="1:7" ht="12.75" customHeight="1">
      <c r="A17" s="67"/>
      <c r="B17" s="58" t="s">
        <v>170</v>
      </c>
      <c r="C17" s="77"/>
      <c r="D17" s="75"/>
      <c r="E17" s="69"/>
      <c r="G17" s="113"/>
    </row>
    <row r="18" spans="1:7" ht="12.75" customHeight="1">
      <c r="A18" s="71"/>
      <c r="B18" s="58" t="s">
        <v>168</v>
      </c>
      <c r="C18" s="70" t="s">
        <v>11</v>
      </c>
      <c r="D18" s="72">
        <v>41.32</v>
      </c>
      <c r="E18" s="69"/>
      <c r="G18" s="113"/>
    </row>
    <row r="19" spans="1:7" ht="12.75" customHeight="1">
      <c r="A19" s="74"/>
      <c r="C19" s="68"/>
      <c r="D19" s="75"/>
      <c r="E19" s="69"/>
      <c r="G19" s="113"/>
    </row>
    <row r="20" spans="1:7" ht="57" customHeight="1">
      <c r="A20" s="67" t="s">
        <v>171</v>
      </c>
      <c r="B20" s="117" t="s">
        <v>172</v>
      </c>
      <c r="C20" s="70"/>
      <c r="D20" s="72"/>
      <c r="E20" s="69"/>
      <c r="G20" s="113"/>
    </row>
    <row r="21" spans="1:7" ht="12.75" customHeight="1">
      <c r="A21" s="71"/>
      <c r="B21" s="58"/>
      <c r="C21" s="70" t="s">
        <v>5</v>
      </c>
      <c r="D21" s="72">
        <v>174</v>
      </c>
      <c r="E21" s="69"/>
      <c r="G21" s="113"/>
    </row>
    <row r="22" spans="1:7" ht="12.75" customHeight="1">
      <c r="A22" s="74"/>
      <c r="C22" s="68"/>
      <c r="D22" s="75"/>
      <c r="E22" s="69"/>
      <c r="G22" s="113"/>
    </row>
    <row r="23" spans="1:7" ht="43.5" customHeight="1">
      <c r="A23" s="67" t="s">
        <v>173</v>
      </c>
      <c r="B23" s="58" t="s">
        <v>174</v>
      </c>
      <c r="C23" s="70"/>
      <c r="D23" s="72"/>
      <c r="E23" s="69"/>
      <c r="G23" s="113"/>
    </row>
    <row r="24" spans="1:7" ht="31.5" customHeight="1">
      <c r="A24" s="67"/>
      <c r="B24" s="58" t="s">
        <v>175</v>
      </c>
      <c r="C24" s="70"/>
      <c r="D24" s="72"/>
      <c r="E24" s="69"/>
      <c r="G24" s="113"/>
    </row>
    <row r="25" spans="1:7" ht="12.75" customHeight="1">
      <c r="A25" s="67"/>
      <c r="B25" s="58" t="s">
        <v>176</v>
      </c>
      <c r="C25" s="70"/>
      <c r="D25" s="72"/>
      <c r="E25" s="69"/>
      <c r="G25" s="113"/>
    </row>
    <row r="26" spans="1:7" ht="12.75" customHeight="1">
      <c r="A26" s="71"/>
      <c r="B26" s="58"/>
      <c r="C26" s="70" t="s">
        <v>11</v>
      </c>
      <c r="D26" s="72">
        <v>42</v>
      </c>
      <c r="E26" s="69"/>
      <c r="G26" s="113"/>
    </row>
    <row r="27" spans="1:7" ht="10.5" customHeight="1">
      <c r="A27" s="74"/>
      <c r="C27" s="68"/>
      <c r="D27" s="75"/>
      <c r="E27" s="69"/>
      <c r="G27" s="113"/>
    </row>
    <row r="28" spans="1:7" ht="69.75" customHeight="1">
      <c r="A28" s="67" t="s">
        <v>177</v>
      </c>
      <c r="B28" s="58" t="s">
        <v>178</v>
      </c>
      <c r="C28" s="68"/>
      <c r="D28" s="75"/>
      <c r="E28" s="118"/>
      <c r="F28" s="119"/>
      <c r="G28" s="113"/>
    </row>
    <row r="29" spans="1:7" ht="27.75" customHeight="1">
      <c r="A29" s="67"/>
      <c r="B29" s="58" t="s">
        <v>179</v>
      </c>
      <c r="C29" s="68"/>
      <c r="D29" s="75"/>
      <c r="E29" s="118"/>
      <c r="F29" s="119"/>
      <c r="G29" s="113"/>
    </row>
    <row r="30" spans="1:7" ht="12.75" customHeight="1">
      <c r="A30" s="67"/>
      <c r="B30" s="58" t="s">
        <v>180</v>
      </c>
      <c r="C30" s="70" t="s">
        <v>11</v>
      </c>
      <c r="D30" s="72">
        <v>20</v>
      </c>
      <c r="E30" s="69"/>
      <c r="G30" s="113"/>
    </row>
    <row r="31" spans="1:7" ht="12.75" customHeight="1">
      <c r="A31" s="74"/>
      <c r="C31" s="68"/>
      <c r="D31" s="75"/>
      <c r="E31" s="69"/>
      <c r="G31" s="113"/>
    </row>
    <row r="32" spans="1:7" ht="79.5" customHeight="1">
      <c r="A32" s="67" t="s">
        <v>181</v>
      </c>
      <c r="B32" s="116" t="s">
        <v>182</v>
      </c>
      <c r="C32" s="70"/>
      <c r="D32" s="72"/>
      <c r="E32" s="69"/>
      <c r="G32" s="113"/>
    </row>
    <row r="33" spans="1:7" ht="12.75" customHeight="1">
      <c r="A33" s="71"/>
      <c r="B33" s="117" t="s">
        <v>183</v>
      </c>
      <c r="C33" s="77" t="s">
        <v>31</v>
      </c>
      <c r="D33" s="72">
        <v>1</v>
      </c>
      <c r="E33" s="69"/>
      <c r="G33" s="113"/>
    </row>
    <row r="34" spans="1:7" ht="12.75" customHeight="1">
      <c r="A34" s="74"/>
      <c r="B34" s="120"/>
      <c r="D34" s="75"/>
      <c r="E34" s="69"/>
      <c r="G34" s="113"/>
    </row>
    <row r="35" spans="1:7" ht="12.75">
      <c r="A35" s="89" t="s">
        <v>13</v>
      </c>
      <c r="B35" s="90" t="s">
        <v>184</v>
      </c>
      <c r="C35" s="97"/>
      <c r="D35" s="98"/>
      <c r="E35" s="93"/>
      <c r="F35" s="22"/>
      <c r="G35" s="121"/>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K71"/>
  <sheetViews>
    <sheetView view="pageBreakPreview" zoomScale="130" zoomScaleNormal="75" zoomScaleSheetLayoutView="130" zoomScalePageLayoutView="0" workbookViewId="0" topLeftCell="A1">
      <selection activeCell="B1960" sqref="B1960"/>
    </sheetView>
  </sheetViews>
  <sheetFormatPr defaultColWidth="9.140625" defaultRowHeight="12.75"/>
  <cols>
    <col min="1" max="1" width="4.7109375" style="37" customWidth="1"/>
    <col min="2" max="2" width="40.7109375" style="38" customWidth="1"/>
    <col min="3" max="3" width="7.7109375" style="97" customWidth="1"/>
    <col min="4" max="4" width="10.7109375" style="98" customWidth="1"/>
    <col min="5" max="5" width="9.7109375" style="99" customWidth="1"/>
    <col min="6" max="6" width="14.421875" style="41" customWidth="1"/>
    <col min="7" max="7" width="22.140625" style="122" customWidth="1"/>
    <col min="8" max="8" width="31.851562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ht="13.5" customHeight="1">
      <c r="A1" s="1099" t="s">
        <v>80</v>
      </c>
      <c r="B1" s="1100"/>
      <c r="C1" s="1100"/>
      <c r="D1" s="17"/>
      <c r="E1" s="18"/>
      <c r="F1" s="19"/>
    </row>
    <row r="2" spans="1:7" ht="12.75" customHeight="1">
      <c r="A2" s="1100"/>
      <c r="B2" s="1100"/>
      <c r="C2" s="1100"/>
      <c r="D2" s="17"/>
      <c r="E2" s="18"/>
      <c r="F2" s="22"/>
      <c r="G2" s="123"/>
    </row>
    <row r="3" spans="1:7" ht="27.75" customHeight="1">
      <c r="A3" s="42" t="s">
        <v>126</v>
      </c>
      <c r="B3" s="43" t="s">
        <v>127</v>
      </c>
      <c r="C3" s="43" t="s">
        <v>128</v>
      </c>
      <c r="D3" s="44" t="s">
        <v>129</v>
      </c>
      <c r="E3" s="45" t="s">
        <v>130</v>
      </c>
      <c r="F3" s="46" t="s">
        <v>131</v>
      </c>
      <c r="G3" s="123"/>
    </row>
    <row r="4" spans="1:7" ht="12.75">
      <c r="A4" s="21"/>
      <c r="B4" s="21"/>
      <c r="C4" s="21"/>
      <c r="D4" s="21"/>
      <c r="E4" s="21"/>
      <c r="F4" s="21"/>
      <c r="G4" s="123"/>
    </row>
    <row r="5" spans="1:6" ht="12.75">
      <c r="A5" s="61" t="s">
        <v>14</v>
      </c>
      <c r="B5" s="62" t="s">
        <v>185</v>
      </c>
      <c r="C5" s="108"/>
      <c r="D5" s="109"/>
      <c r="E5" s="110"/>
      <c r="F5" s="111"/>
    </row>
    <row r="6" spans="1:6" ht="12.75">
      <c r="A6" s="67"/>
      <c r="B6" s="58"/>
      <c r="C6" s="91"/>
      <c r="D6" s="92"/>
      <c r="E6" s="124"/>
      <c r="F6" s="107"/>
    </row>
    <row r="7" spans="2:5" ht="12.75">
      <c r="B7" s="125" t="s">
        <v>186</v>
      </c>
      <c r="E7" s="93"/>
    </row>
    <row r="8" spans="2:11" ht="64.5" customHeight="1">
      <c r="B8" s="58" t="s">
        <v>187</v>
      </c>
      <c r="E8" s="126"/>
      <c r="H8" s="115"/>
      <c r="I8" s="127"/>
      <c r="J8" s="127"/>
      <c r="K8" s="127"/>
    </row>
    <row r="9" spans="1:7" s="134" customFormat="1" ht="32.25" customHeight="1">
      <c r="A9" s="128"/>
      <c r="B9" s="58" t="s">
        <v>188</v>
      </c>
      <c r="C9" s="129"/>
      <c r="D9" s="130"/>
      <c r="E9" s="131"/>
      <c r="F9" s="132"/>
      <c r="G9" s="133"/>
    </row>
    <row r="10" spans="2:11" ht="42.75" customHeight="1">
      <c r="B10" s="58" t="s">
        <v>189</v>
      </c>
      <c r="E10" s="126"/>
      <c r="H10" s="115"/>
      <c r="I10" s="127"/>
      <c r="J10" s="127"/>
      <c r="K10" s="127"/>
    </row>
    <row r="11" spans="2:11" ht="51" customHeight="1">
      <c r="B11" s="58" t="s">
        <v>190</v>
      </c>
      <c r="E11" s="126"/>
      <c r="H11" s="115"/>
      <c r="I11" s="127"/>
      <c r="J11" s="127"/>
      <c r="K11" s="127"/>
    </row>
    <row r="12" spans="2:11" ht="51" customHeight="1">
      <c r="B12" s="58" t="s">
        <v>191</v>
      </c>
      <c r="E12" s="126"/>
      <c r="I12" s="127"/>
      <c r="J12" s="127"/>
      <c r="K12" s="127"/>
    </row>
    <row r="13" spans="1:7" s="134" customFormat="1" ht="38.25">
      <c r="A13" s="128"/>
      <c r="B13" s="58" t="s">
        <v>192</v>
      </c>
      <c r="C13" s="129"/>
      <c r="D13" s="130"/>
      <c r="E13" s="131"/>
      <c r="F13" s="132"/>
      <c r="G13" s="133"/>
    </row>
    <row r="14" spans="2:5" ht="12.75">
      <c r="B14" s="135"/>
      <c r="E14" s="93"/>
    </row>
    <row r="15" spans="4:5" ht="12.75">
      <c r="D15" s="136"/>
      <c r="E15" s="126"/>
    </row>
    <row r="16" spans="2:5" ht="12.75">
      <c r="B16" s="51" t="s">
        <v>193</v>
      </c>
      <c r="E16" s="93"/>
    </row>
    <row r="17" spans="2:5" ht="12.75">
      <c r="B17" s="105"/>
      <c r="E17" s="93"/>
    </row>
    <row r="18" spans="1:5" ht="85.5" customHeight="1">
      <c r="A18" s="67" t="s">
        <v>194</v>
      </c>
      <c r="B18" s="116" t="s">
        <v>195</v>
      </c>
      <c r="E18" s="93"/>
    </row>
    <row r="19" spans="2:5" ht="12.75">
      <c r="B19" s="105"/>
      <c r="C19" s="137" t="s">
        <v>11</v>
      </c>
      <c r="D19" s="92">
        <v>35.12</v>
      </c>
      <c r="E19" s="93"/>
    </row>
    <row r="20" spans="2:5" ht="12.75">
      <c r="B20" s="105"/>
      <c r="E20" s="93"/>
    </row>
    <row r="21" spans="1:5" ht="76.5">
      <c r="A21" s="67" t="s">
        <v>196</v>
      </c>
      <c r="B21" s="116" t="s">
        <v>197</v>
      </c>
      <c r="E21" s="93"/>
    </row>
    <row r="22" spans="2:5" ht="12.75">
      <c r="B22" s="105"/>
      <c r="C22" s="137" t="s">
        <v>11</v>
      </c>
      <c r="D22" s="92">
        <v>6.2</v>
      </c>
      <c r="E22" s="93"/>
    </row>
    <row r="23" spans="2:5" ht="12.75">
      <c r="B23" s="105"/>
      <c r="E23" s="93"/>
    </row>
    <row r="24" spans="1:5" ht="51">
      <c r="A24" s="67" t="s">
        <v>198</v>
      </c>
      <c r="B24" s="116" t="s">
        <v>199</v>
      </c>
      <c r="C24" s="91"/>
      <c r="D24" s="92"/>
      <c r="E24" s="93"/>
    </row>
    <row r="25" spans="1:5" ht="12.75">
      <c r="A25" s="74"/>
      <c r="B25" s="117"/>
      <c r="C25" s="91" t="s">
        <v>5</v>
      </c>
      <c r="D25" s="92">
        <v>140</v>
      </c>
      <c r="E25" s="93"/>
    </row>
    <row r="26" spans="2:5" ht="12.75">
      <c r="B26" s="105"/>
      <c r="E26" s="93"/>
    </row>
    <row r="27" spans="1:5" ht="139.5" customHeight="1">
      <c r="A27" s="67" t="s">
        <v>200</v>
      </c>
      <c r="B27" s="116" t="s">
        <v>201</v>
      </c>
      <c r="E27" s="93"/>
    </row>
    <row r="28" spans="1:5" ht="12.75">
      <c r="A28" s="74"/>
      <c r="B28" s="138" t="s">
        <v>202</v>
      </c>
      <c r="E28" s="93"/>
    </row>
    <row r="29" spans="1:5" ht="12.75">
      <c r="A29" s="74"/>
      <c r="B29" s="117" t="s">
        <v>203</v>
      </c>
      <c r="C29" s="91" t="s">
        <v>11</v>
      </c>
      <c r="D29" s="92">
        <v>5</v>
      </c>
      <c r="E29" s="93"/>
    </row>
    <row r="30" spans="1:5" ht="12.75">
      <c r="A30" s="74"/>
      <c r="B30" s="117" t="s">
        <v>204</v>
      </c>
      <c r="C30" s="91" t="s">
        <v>5</v>
      </c>
      <c r="D30" s="92">
        <v>5.523</v>
      </c>
      <c r="E30" s="93"/>
    </row>
    <row r="31" spans="2:5" ht="12.75">
      <c r="B31" s="105"/>
      <c r="E31" s="93"/>
    </row>
    <row r="32" spans="1:5" ht="84" customHeight="1">
      <c r="A32" s="67" t="s">
        <v>205</v>
      </c>
      <c r="B32" s="116" t="s">
        <v>206</v>
      </c>
      <c r="E32" s="93"/>
    </row>
    <row r="33" spans="1:5" ht="12.75">
      <c r="A33" s="67"/>
      <c r="B33" s="117" t="s">
        <v>207</v>
      </c>
      <c r="C33" s="91" t="s">
        <v>11</v>
      </c>
      <c r="D33" s="92">
        <v>25.12</v>
      </c>
      <c r="E33" s="93"/>
    </row>
    <row r="34" spans="1:5" ht="12.75">
      <c r="A34" s="67"/>
      <c r="B34" s="117" t="s">
        <v>208</v>
      </c>
      <c r="C34" s="91" t="s">
        <v>5</v>
      </c>
      <c r="D34" s="92">
        <v>9</v>
      </c>
      <c r="E34" s="93"/>
    </row>
    <row r="35" spans="2:5" ht="12.75">
      <c r="B35" s="105"/>
      <c r="E35" s="93"/>
    </row>
    <row r="36" spans="1:5" ht="24" customHeight="1">
      <c r="A36" s="74"/>
      <c r="B36" s="138" t="s">
        <v>209</v>
      </c>
      <c r="E36" s="93"/>
    </row>
    <row r="37" spans="1:5" ht="12.75" customHeight="1">
      <c r="A37" s="74"/>
      <c r="E37" s="93"/>
    </row>
    <row r="38" spans="1:5" ht="199.5" customHeight="1">
      <c r="A38" s="67" t="s">
        <v>210</v>
      </c>
      <c r="B38" s="116" t="s">
        <v>211</v>
      </c>
      <c r="C38" s="139"/>
      <c r="E38" s="93"/>
    </row>
    <row r="39" spans="1:5" ht="12.75" customHeight="1">
      <c r="A39" s="74"/>
      <c r="B39" s="117" t="s">
        <v>212</v>
      </c>
      <c r="C39" s="140"/>
      <c r="E39" s="93"/>
    </row>
    <row r="40" spans="1:5" ht="12.75" customHeight="1">
      <c r="A40" s="74"/>
      <c r="B40" s="117" t="s">
        <v>213</v>
      </c>
      <c r="C40" s="140" t="s">
        <v>11</v>
      </c>
      <c r="D40" s="92">
        <v>18</v>
      </c>
      <c r="E40" s="93"/>
    </row>
    <row r="41" spans="1:5" ht="12.75" customHeight="1">
      <c r="A41" s="74"/>
      <c r="B41" s="117" t="s">
        <v>214</v>
      </c>
      <c r="C41" s="140" t="s">
        <v>5</v>
      </c>
      <c r="D41" s="92">
        <v>103</v>
      </c>
      <c r="E41" s="93"/>
    </row>
    <row r="42" spans="1:5" ht="12.75" customHeight="1">
      <c r="A42" s="74"/>
      <c r="B42" s="117"/>
      <c r="C42" s="140"/>
      <c r="D42" s="92"/>
      <c r="E42" s="93"/>
    </row>
    <row r="43" spans="1:5" ht="86.25" customHeight="1">
      <c r="A43" s="67" t="s">
        <v>215</v>
      </c>
      <c r="B43" s="116" t="s">
        <v>216</v>
      </c>
      <c r="C43" s="140"/>
      <c r="D43" s="92"/>
      <c r="E43" s="93"/>
    </row>
    <row r="44" spans="1:5" ht="12.75" customHeight="1">
      <c r="A44" s="74"/>
      <c r="B44" s="117" t="s">
        <v>203</v>
      </c>
      <c r="C44" s="140" t="s">
        <v>11</v>
      </c>
      <c r="D44" s="92">
        <v>1.15</v>
      </c>
      <c r="E44" s="93"/>
    </row>
    <row r="45" spans="1:5" ht="12.75" customHeight="1">
      <c r="A45" s="74"/>
      <c r="B45" s="117" t="s">
        <v>217</v>
      </c>
      <c r="C45" s="140" t="s">
        <v>5</v>
      </c>
      <c r="D45" s="92">
        <v>8</v>
      </c>
      <c r="E45" s="93"/>
    </row>
    <row r="46" spans="1:5" ht="12.75" customHeight="1">
      <c r="A46" s="74"/>
      <c r="B46" s="117"/>
      <c r="C46" s="140"/>
      <c r="D46" s="92"/>
      <c r="E46" s="93"/>
    </row>
    <row r="47" spans="1:5" ht="12.75" customHeight="1">
      <c r="A47" s="74"/>
      <c r="B47" s="117"/>
      <c r="C47" s="140"/>
      <c r="D47" s="92"/>
      <c r="E47" s="93"/>
    </row>
    <row r="48" spans="1:5" ht="154.5" customHeight="1">
      <c r="A48" s="67" t="s">
        <v>218</v>
      </c>
      <c r="B48" s="141" t="s">
        <v>219</v>
      </c>
      <c r="C48" s="139"/>
      <c r="E48" s="93"/>
    </row>
    <row r="49" spans="1:5" ht="12.75" customHeight="1">
      <c r="A49" s="74"/>
      <c r="B49" s="117" t="s">
        <v>203</v>
      </c>
      <c r="C49" s="140" t="s">
        <v>11</v>
      </c>
      <c r="D49" s="92">
        <v>8.5</v>
      </c>
      <c r="E49" s="93"/>
    </row>
    <row r="50" spans="1:5" ht="12.75" customHeight="1">
      <c r="A50" s="74"/>
      <c r="B50" s="117" t="s">
        <v>217</v>
      </c>
      <c r="C50" s="140" t="s">
        <v>5</v>
      </c>
      <c r="D50" s="92">
        <v>52</v>
      </c>
      <c r="E50" s="93"/>
    </row>
    <row r="51" spans="1:5" ht="12.75" customHeight="1">
      <c r="A51" s="74"/>
      <c r="B51" s="117"/>
      <c r="C51" s="140"/>
      <c r="D51" s="92"/>
      <c r="E51" s="93"/>
    </row>
    <row r="52" spans="1:5" ht="133.5" customHeight="1">
      <c r="A52" s="67" t="s">
        <v>220</v>
      </c>
      <c r="B52" s="141" t="s">
        <v>221</v>
      </c>
      <c r="E52" s="93"/>
    </row>
    <row r="53" spans="1:5" ht="12.75" customHeight="1">
      <c r="A53" s="71"/>
      <c r="B53" s="117" t="s">
        <v>207</v>
      </c>
      <c r="C53" s="140" t="s">
        <v>11</v>
      </c>
      <c r="D53" s="92">
        <v>2.1</v>
      </c>
      <c r="E53" s="93"/>
    </row>
    <row r="54" spans="1:5" ht="12.75" customHeight="1">
      <c r="A54" s="71"/>
      <c r="B54" s="117" t="s">
        <v>217</v>
      </c>
      <c r="C54" s="140" t="s">
        <v>5</v>
      </c>
      <c r="D54" s="92">
        <v>16.8</v>
      </c>
      <c r="E54" s="93"/>
    </row>
    <row r="55" spans="1:5" ht="12.75" customHeight="1">
      <c r="A55" s="74"/>
      <c r="E55" s="93"/>
    </row>
    <row r="56" spans="1:5" ht="125.25" customHeight="1">
      <c r="A56" s="67" t="s">
        <v>222</v>
      </c>
      <c r="B56" s="141" t="s">
        <v>223</v>
      </c>
      <c r="C56" s="91"/>
      <c r="E56" s="93"/>
    </row>
    <row r="57" spans="1:5" ht="12.75" customHeight="1">
      <c r="A57" s="71"/>
      <c r="B57" s="117" t="s">
        <v>224</v>
      </c>
      <c r="C57" s="140" t="s">
        <v>11</v>
      </c>
      <c r="D57" s="92">
        <v>6</v>
      </c>
      <c r="E57" s="93"/>
    </row>
    <row r="58" spans="1:5" ht="12.75" customHeight="1">
      <c r="A58" s="71"/>
      <c r="B58" s="117" t="s">
        <v>217</v>
      </c>
      <c r="C58" s="140" t="s">
        <v>5</v>
      </c>
      <c r="D58" s="92">
        <v>46</v>
      </c>
      <c r="E58" s="93"/>
    </row>
    <row r="59" spans="1:5" ht="12.75" customHeight="1">
      <c r="A59" s="74"/>
      <c r="E59" s="93"/>
    </row>
    <row r="60" spans="1:5" ht="141.75" customHeight="1">
      <c r="A60" s="67" t="s">
        <v>225</v>
      </c>
      <c r="B60" s="141" t="s">
        <v>226</v>
      </c>
      <c r="C60" s="91"/>
      <c r="D60" s="92"/>
      <c r="E60" s="93"/>
    </row>
    <row r="61" spans="1:5" ht="12.75" customHeight="1">
      <c r="A61" s="71"/>
      <c r="B61" s="117" t="s">
        <v>207</v>
      </c>
      <c r="C61" s="140" t="s">
        <v>11</v>
      </c>
      <c r="D61" s="92">
        <v>1.5</v>
      </c>
      <c r="E61" s="93"/>
    </row>
    <row r="62" spans="1:5" ht="12.75" customHeight="1">
      <c r="A62" s="71"/>
      <c r="B62" s="117" t="s">
        <v>217</v>
      </c>
      <c r="C62" s="140" t="s">
        <v>5</v>
      </c>
      <c r="D62" s="92">
        <v>15</v>
      </c>
      <c r="E62" s="93"/>
    </row>
    <row r="63" spans="1:5" ht="12.75" customHeight="1">
      <c r="A63" s="74"/>
      <c r="E63" s="93"/>
    </row>
    <row r="64" spans="1:5" ht="103.5" customHeight="1">
      <c r="A64" s="67" t="s">
        <v>227</v>
      </c>
      <c r="B64" s="116" t="s">
        <v>228</v>
      </c>
      <c r="C64" s="91"/>
      <c r="E64" s="93"/>
    </row>
    <row r="65" spans="1:5" ht="12.75" customHeight="1">
      <c r="A65" s="71"/>
      <c r="B65" s="58" t="s">
        <v>229</v>
      </c>
      <c r="C65" s="140" t="s">
        <v>10</v>
      </c>
      <c r="D65" s="92">
        <v>11000</v>
      </c>
      <c r="E65" s="93"/>
    </row>
    <row r="66" spans="1:5" ht="12.75" customHeight="1">
      <c r="A66" s="71"/>
      <c r="E66" s="93"/>
    </row>
    <row r="67" spans="1:7" s="147" customFormat="1" ht="12.75">
      <c r="A67" s="83"/>
      <c r="B67" s="142"/>
      <c r="C67" s="143"/>
      <c r="D67" s="144"/>
      <c r="E67" s="145"/>
      <c r="F67" s="146"/>
      <c r="G67" s="122"/>
    </row>
    <row r="68" spans="1:5" ht="13.5" customHeight="1">
      <c r="A68" s="67"/>
      <c r="B68" s="135"/>
      <c r="E68" s="93"/>
    </row>
    <row r="69" spans="1:6" ht="12.75" customHeight="1">
      <c r="A69" s="67" t="s">
        <v>14</v>
      </c>
      <c r="B69" s="90" t="s">
        <v>230</v>
      </c>
      <c r="E69" s="93"/>
      <c r="F69" s="22"/>
    </row>
    <row r="70" ht="12.75" customHeight="1">
      <c r="F70" s="148"/>
    </row>
    <row r="71" spans="6:8" ht="12.75" customHeight="1">
      <c r="F71" s="148"/>
      <c r="H71" s="113"/>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H71"/>
  <sheetViews>
    <sheetView view="pageBreakPreview" zoomScale="125" zoomScaleNormal="75" zoomScaleSheetLayoutView="125" zoomScalePageLayoutView="120" workbookViewId="0" topLeftCell="A1">
      <selection activeCell="B1960" sqref="B1960"/>
    </sheetView>
  </sheetViews>
  <sheetFormatPr defaultColWidth="9.140625" defaultRowHeight="12.75"/>
  <cols>
    <col min="1" max="1" width="4.7109375" style="37" customWidth="1"/>
    <col min="2" max="2" width="40.7109375" style="38" customWidth="1"/>
    <col min="3" max="3" width="8.7109375" style="97" customWidth="1"/>
    <col min="4" max="4" width="10.7109375" style="98" customWidth="1"/>
    <col min="5" max="5" width="10.7109375" style="99" customWidth="1"/>
    <col min="6" max="6" width="12.7109375" style="41" customWidth="1"/>
    <col min="7" max="7" width="1.1484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ht="13.5" customHeight="1">
      <c r="A1" s="1099" t="s">
        <v>80</v>
      </c>
      <c r="B1" s="1100"/>
      <c r="C1" s="1100"/>
      <c r="D1" s="17"/>
      <c r="E1" s="18"/>
      <c r="F1" s="19"/>
      <c r="H1" s="150"/>
    </row>
    <row r="2" spans="1:7" s="21" customFormat="1" ht="12.75" customHeight="1">
      <c r="A2" s="1100"/>
      <c r="B2" s="1100"/>
      <c r="C2" s="1100"/>
      <c r="D2" s="17"/>
      <c r="E2" s="18"/>
      <c r="F2" s="41"/>
      <c r="G2" s="152"/>
    </row>
    <row r="3" spans="1:7" s="21" customFormat="1" ht="30" customHeight="1">
      <c r="A3" s="153" t="s">
        <v>126</v>
      </c>
      <c r="B3" s="154" t="s">
        <v>127</v>
      </c>
      <c r="C3" s="154" t="s">
        <v>128</v>
      </c>
      <c r="D3" s="155" t="s">
        <v>129</v>
      </c>
      <c r="E3" s="156" t="s">
        <v>130</v>
      </c>
      <c r="F3" s="157" t="s">
        <v>131</v>
      </c>
      <c r="G3" s="152"/>
    </row>
    <row r="4" s="21" customFormat="1" ht="12.75">
      <c r="G4" s="152"/>
    </row>
    <row r="5" spans="1:7" ht="12.75">
      <c r="A5" s="61" t="s">
        <v>15</v>
      </c>
      <c r="B5" s="62" t="s">
        <v>59</v>
      </c>
      <c r="C5" s="108"/>
      <c r="D5" s="109"/>
      <c r="E5" s="110"/>
      <c r="F5" s="111"/>
      <c r="G5" s="151"/>
    </row>
    <row r="6" spans="1:7" ht="12.75">
      <c r="A6" s="67"/>
      <c r="B6" s="90"/>
      <c r="C6" s="91"/>
      <c r="D6" s="92"/>
      <c r="E6" s="124"/>
      <c r="F6" s="107"/>
      <c r="G6" s="151"/>
    </row>
    <row r="7" spans="1:7" ht="13.5" customHeight="1">
      <c r="A7" s="67"/>
      <c r="B7" s="90" t="s">
        <v>231</v>
      </c>
      <c r="C7" s="91"/>
      <c r="D7" s="92"/>
      <c r="E7" s="124"/>
      <c r="F7" s="107"/>
      <c r="G7" s="151"/>
    </row>
    <row r="8" spans="1:7" ht="27" customHeight="1">
      <c r="A8" s="67"/>
      <c r="B8" s="158" t="s">
        <v>232</v>
      </c>
      <c r="C8" s="91"/>
      <c r="D8" s="92"/>
      <c r="E8" s="124"/>
      <c r="F8" s="107"/>
      <c r="G8" s="151"/>
    </row>
    <row r="9" spans="2:7" ht="13.5" customHeight="1">
      <c r="B9" s="159"/>
      <c r="E9" s="93"/>
      <c r="G9" s="151"/>
    </row>
    <row r="10" spans="2:7" ht="13.5" customHeight="1">
      <c r="B10" s="90" t="s">
        <v>233</v>
      </c>
      <c r="E10" s="93"/>
      <c r="G10" s="151"/>
    </row>
    <row r="11" spans="2:7" ht="13.5" customHeight="1">
      <c r="B11" s="159"/>
      <c r="E11" s="93"/>
      <c r="G11" s="151"/>
    </row>
    <row r="12" spans="1:7" ht="69.75" customHeight="1">
      <c r="A12" s="67" t="s">
        <v>76</v>
      </c>
      <c r="B12" s="58" t="s">
        <v>234</v>
      </c>
      <c r="E12" s="93"/>
      <c r="G12" s="151"/>
    </row>
    <row r="13" spans="2:7" ht="27" customHeight="1">
      <c r="B13" s="58" t="s">
        <v>235</v>
      </c>
      <c r="E13" s="93"/>
      <c r="G13" s="151"/>
    </row>
    <row r="14" spans="2:7" ht="27" customHeight="1">
      <c r="B14" s="58" t="s">
        <v>236</v>
      </c>
      <c r="E14" s="93"/>
      <c r="G14" s="151"/>
    </row>
    <row r="15" spans="2:7" ht="28.5" customHeight="1">
      <c r="B15" s="58" t="s">
        <v>237</v>
      </c>
      <c r="E15" s="93"/>
      <c r="G15" s="151"/>
    </row>
    <row r="16" spans="2:7" ht="41.25" customHeight="1">
      <c r="B16" s="58" t="s">
        <v>238</v>
      </c>
      <c r="E16" s="93"/>
      <c r="G16" s="151"/>
    </row>
    <row r="17" spans="2:7" ht="45" customHeight="1">
      <c r="B17" s="58" t="s">
        <v>239</v>
      </c>
      <c r="E17" s="93"/>
      <c r="G17" s="151"/>
    </row>
    <row r="18" spans="2:7" ht="39.75" customHeight="1">
      <c r="B18" s="58" t="s">
        <v>240</v>
      </c>
      <c r="E18" s="93"/>
      <c r="G18" s="151"/>
    </row>
    <row r="19" spans="2:7" ht="13.5" customHeight="1">
      <c r="B19" s="58" t="s">
        <v>241</v>
      </c>
      <c r="E19" s="93"/>
      <c r="G19" s="151"/>
    </row>
    <row r="20" spans="2:7" ht="13.5" customHeight="1">
      <c r="B20" s="159"/>
      <c r="C20" s="137" t="s">
        <v>5</v>
      </c>
      <c r="D20" s="160">
        <v>173</v>
      </c>
      <c r="E20" s="126"/>
      <c r="G20" s="151"/>
    </row>
    <row r="21" spans="2:7" ht="13.5" customHeight="1">
      <c r="B21" s="159"/>
      <c r="E21" s="93"/>
      <c r="G21" s="151"/>
    </row>
    <row r="22" spans="1:7" ht="66.75" customHeight="1">
      <c r="A22" s="67" t="s">
        <v>77</v>
      </c>
      <c r="B22" s="161" t="s">
        <v>242</v>
      </c>
      <c r="E22" s="93"/>
      <c r="G22" s="151"/>
    </row>
    <row r="23" spans="1:7" ht="24.75" customHeight="1">
      <c r="A23" s="67"/>
      <c r="B23" s="161" t="s">
        <v>243</v>
      </c>
      <c r="E23" s="93"/>
      <c r="G23" s="151"/>
    </row>
    <row r="24" spans="1:7" ht="27" customHeight="1">
      <c r="A24" s="67"/>
      <c r="B24" s="161" t="s">
        <v>236</v>
      </c>
      <c r="E24" s="93"/>
      <c r="G24" s="151"/>
    </row>
    <row r="25" spans="1:7" ht="26.25" customHeight="1">
      <c r="A25" s="67"/>
      <c r="B25" s="161" t="s">
        <v>237</v>
      </c>
      <c r="E25" s="93"/>
      <c r="G25" s="151"/>
    </row>
    <row r="26" spans="1:7" ht="27" customHeight="1">
      <c r="A26" s="67"/>
      <c r="B26" s="161" t="s">
        <v>244</v>
      </c>
      <c r="E26" s="93"/>
      <c r="G26" s="151"/>
    </row>
    <row r="27" spans="1:7" ht="39.75" customHeight="1">
      <c r="A27" s="67"/>
      <c r="B27" s="161" t="s">
        <v>239</v>
      </c>
      <c r="E27" s="93"/>
      <c r="G27" s="151"/>
    </row>
    <row r="28" spans="1:7" ht="39" customHeight="1">
      <c r="A28" s="67"/>
      <c r="B28" s="161" t="s">
        <v>240</v>
      </c>
      <c r="E28" s="93"/>
      <c r="G28" s="151"/>
    </row>
    <row r="29" spans="1:7" ht="13.5" customHeight="1">
      <c r="A29" s="67"/>
      <c r="B29" s="161" t="s">
        <v>241</v>
      </c>
      <c r="E29" s="93"/>
      <c r="G29" s="151"/>
    </row>
    <row r="30" spans="2:7" ht="13.5" customHeight="1">
      <c r="B30" s="159"/>
      <c r="C30" s="137" t="s">
        <v>5</v>
      </c>
      <c r="D30" s="160">
        <v>30</v>
      </c>
      <c r="E30" s="126"/>
      <c r="G30" s="151"/>
    </row>
    <row r="31" spans="2:7" ht="13.5" customHeight="1">
      <c r="B31" s="159"/>
      <c r="C31" s="162"/>
      <c r="D31" s="136"/>
      <c r="E31" s="126"/>
      <c r="G31" s="151"/>
    </row>
    <row r="32" spans="1:7" ht="41.25" customHeight="1">
      <c r="A32" s="67" t="s">
        <v>78</v>
      </c>
      <c r="B32" s="141" t="s">
        <v>245</v>
      </c>
      <c r="C32" s="162"/>
      <c r="D32" s="136"/>
      <c r="E32" s="126"/>
      <c r="G32" s="151"/>
    </row>
    <row r="33" spans="2:7" ht="13.5" customHeight="1">
      <c r="B33" s="159"/>
      <c r="C33" s="137" t="s">
        <v>5</v>
      </c>
      <c r="D33" s="160">
        <v>242</v>
      </c>
      <c r="E33" s="126"/>
      <c r="G33" s="151"/>
    </row>
    <row r="34" spans="2:7" ht="13.5" customHeight="1">
      <c r="B34" s="159"/>
      <c r="E34" s="93"/>
      <c r="G34" s="151"/>
    </row>
    <row r="35" spans="1:7" ht="26.25" customHeight="1">
      <c r="A35" s="67" t="s">
        <v>79</v>
      </c>
      <c r="B35" s="58" t="s">
        <v>246</v>
      </c>
      <c r="C35" s="163"/>
      <c r="E35" s="93"/>
      <c r="G35" s="151"/>
    </row>
    <row r="36" spans="2:7" ht="39.75" customHeight="1">
      <c r="B36" s="58" t="s">
        <v>247</v>
      </c>
      <c r="C36" s="163"/>
      <c r="E36" s="93"/>
      <c r="G36" s="151"/>
    </row>
    <row r="37" spans="2:7" ht="42" customHeight="1">
      <c r="B37" s="58" t="s">
        <v>248</v>
      </c>
      <c r="C37" s="163"/>
      <c r="E37" s="93"/>
      <c r="G37" s="151"/>
    </row>
    <row r="38" spans="2:7" ht="43.5" customHeight="1">
      <c r="B38" s="58" t="s">
        <v>239</v>
      </c>
      <c r="C38" s="163"/>
      <c r="E38" s="93"/>
      <c r="G38" s="151"/>
    </row>
    <row r="39" spans="2:7" ht="39.75" customHeight="1">
      <c r="B39" s="58" t="s">
        <v>249</v>
      </c>
      <c r="C39" s="163"/>
      <c r="E39" s="93"/>
      <c r="G39" s="151"/>
    </row>
    <row r="40" spans="2:7" ht="13.5" customHeight="1">
      <c r="B40" s="58" t="s">
        <v>250</v>
      </c>
      <c r="C40" s="163"/>
      <c r="E40" s="93"/>
      <c r="G40" s="151"/>
    </row>
    <row r="41" spans="1:7" ht="13.5" customHeight="1">
      <c r="A41" s="74"/>
      <c r="B41" s="58" t="s">
        <v>251</v>
      </c>
      <c r="C41" s="137" t="s">
        <v>5</v>
      </c>
      <c r="D41" s="160">
        <v>26.5</v>
      </c>
      <c r="E41" s="126"/>
      <c r="G41" s="151"/>
    </row>
    <row r="42" spans="1:7" ht="13.5" customHeight="1">
      <c r="A42" s="74"/>
      <c r="B42" s="58" t="s">
        <v>252</v>
      </c>
      <c r="C42" s="137" t="s">
        <v>9</v>
      </c>
      <c r="D42" s="160">
        <v>20</v>
      </c>
      <c r="E42" s="126"/>
      <c r="G42" s="151"/>
    </row>
    <row r="43" spans="2:7" ht="13.5" customHeight="1">
      <c r="B43" s="159"/>
      <c r="E43" s="93"/>
      <c r="G43" s="151"/>
    </row>
    <row r="44" spans="1:7" ht="67.5" customHeight="1">
      <c r="A44" s="67" t="s">
        <v>253</v>
      </c>
      <c r="B44" s="164" t="s">
        <v>254</v>
      </c>
      <c r="C44" s="165"/>
      <c r="D44" s="92"/>
      <c r="E44" s="93"/>
      <c r="G44" s="151"/>
    </row>
    <row r="45" spans="1:7" ht="13.5" customHeight="1">
      <c r="A45" s="166" t="s">
        <v>255</v>
      </c>
      <c r="B45" s="164" t="s">
        <v>256</v>
      </c>
      <c r="C45" s="137" t="s">
        <v>5</v>
      </c>
      <c r="D45" s="160">
        <v>30</v>
      </c>
      <c r="E45" s="93"/>
      <c r="G45" s="151"/>
    </row>
    <row r="46" spans="1:7" ht="13.5" customHeight="1">
      <c r="A46" s="166" t="s">
        <v>257</v>
      </c>
      <c r="B46" s="164" t="s">
        <v>258</v>
      </c>
      <c r="C46" s="137" t="s">
        <v>5</v>
      </c>
      <c r="D46" s="160">
        <v>18</v>
      </c>
      <c r="E46" s="93"/>
      <c r="G46" s="151"/>
    </row>
    <row r="47" spans="2:7" ht="13.5" customHeight="1">
      <c r="B47" s="159"/>
      <c r="E47" s="93"/>
      <c r="G47" s="151"/>
    </row>
    <row r="48" spans="3:7" ht="12.75" customHeight="1">
      <c r="C48" s="162"/>
      <c r="D48" s="136"/>
      <c r="E48" s="126"/>
      <c r="G48" s="151"/>
    </row>
    <row r="49" spans="2:7" ht="12.75">
      <c r="B49" s="90" t="s">
        <v>259</v>
      </c>
      <c r="E49" s="93"/>
      <c r="G49" s="151"/>
    </row>
    <row r="50" spans="2:7" ht="12.75">
      <c r="B50" s="159"/>
      <c r="E50" s="93"/>
      <c r="G50" s="151"/>
    </row>
    <row r="51" spans="2:7" ht="12.75">
      <c r="B51" s="135"/>
      <c r="E51" s="93"/>
      <c r="G51" s="151"/>
    </row>
    <row r="52" spans="1:7" ht="68.25" customHeight="1">
      <c r="A52" s="67" t="s">
        <v>260</v>
      </c>
      <c r="B52" s="141" t="s">
        <v>261</v>
      </c>
      <c r="E52" s="93"/>
      <c r="G52" s="151"/>
    </row>
    <row r="53" spans="1:7" ht="12.75">
      <c r="A53" s="167" t="s">
        <v>262</v>
      </c>
      <c r="B53" s="168" t="s">
        <v>263</v>
      </c>
      <c r="C53" s="137" t="s">
        <v>5</v>
      </c>
      <c r="D53" s="2">
        <v>46.11</v>
      </c>
      <c r="E53" s="126"/>
      <c r="G53" s="151"/>
    </row>
    <row r="54" spans="1:7" ht="12.75">
      <c r="A54" s="167" t="s">
        <v>264</v>
      </c>
      <c r="B54" s="141" t="s">
        <v>265</v>
      </c>
      <c r="C54" s="137" t="s">
        <v>5</v>
      </c>
      <c r="D54" s="2">
        <v>46.11</v>
      </c>
      <c r="E54" s="126"/>
      <c r="G54" s="151"/>
    </row>
    <row r="55" spans="1:7" ht="13.5" customHeight="1">
      <c r="A55" s="167" t="s">
        <v>266</v>
      </c>
      <c r="B55" s="141" t="s">
        <v>267</v>
      </c>
      <c r="C55" s="137" t="s">
        <v>5</v>
      </c>
      <c r="D55" s="2">
        <v>46.11</v>
      </c>
      <c r="E55" s="126"/>
      <c r="G55" s="151"/>
    </row>
    <row r="56" spans="1:7" ht="13.5" customHeight="1">
      <c r="A56" s="167"/>
      <c r="B56" s="141"/>
      <c r="C56" s="137"/>
      <c r="D56" s="2"/>
      <c r="E56" s="126"/>
      <c r="G56" s="151"/>
    </row>
    <row r="57" spans="1:7" ht="70.5" customHeight="1">
      <c r="A57" s="67" t="s">
        <v>268</v>
      </c>
      <c r="B57" s="141" t="s">
        <v>269</v>
      </c>
      <c r="E57" s="126"/>
      <c r="G57" s="151"/>
    </row>
    <row r="58" spans="1:7" ht="13.5" customHeight="1">
      <c r="A58" s="167" t="s">
        <v>262</v>
      </c>
      <c r="B58" s="168" t="s">
        <v>263</v>
      </c>
      <c r="C58" s="137" t="s">
        <v>5</v>
      </c>
      <c r="D58" s="2">
        <v>6.6</v>
      </c>
      <c r="E58" s="126"/>
      <c r="G58" s="151"/>
    </row>
    <row r="59" spans="1:7" ht="13.5" customHeight="1">
      <c r="A59" s="167" t="s">
        <v>264</v>
      </c>
      <c r="B59" s="141" t="s">
        <v>270</v>
      </c>
      <c r="C59" s="137" t="s">
        <v>5</v>
      </c>
      <c r="D59" s="2">
        <v>6.6</v>
      </c>
      <c r="E59" s="126"/>
      <c r="G59" s="151"/>
    </row>
    <row r="60" spans="1:7" ht="13.5" customHeight="1">
      <c r="A60" s="167" t="s">
        <v>266</v>
      </c>
      <c r="B60" s="141" t="s">
        <v>271</v>
      </c>
      <c r="C60" s="137" t="s">
        <v>5</v>
      </c>
      <c r="D60" s="2">
        <v>6.6</v>
      </c>
      <c r="E60" s="126"/>
      <c r="G60" s="151"/>
    </row>
    <row r="61" spans="1:7" ht="13.5" customHeight="1">
      <c r="A61" s="167"/>
      <c r="B61" s="141"/>
      <c r="C61" s="137"/>
      <c r="D61" s="2"/>
      <c r="E61" s="126"/>
      <c r="G61" s="151"/>
    </row>
    <row r="62" spans="1:7" ht="12.75">
      <c r="A62" s="169"/>
      <c r="B62" s="135"/>
      <c r="C62" s="162"/>
      <c r="D62" s="136"/>
      <c r="E62" s="126"/>
      <c r="G62" s="151"/>
    </row>
    <row r="63" spans="1:7" ht="52.5" customHeight="1">
      <c r="A63" s="67" t="s">
        <v>272</v>
      </c>
      <c r="B63" s="116" t="s">
        <v>273</v>
      </c>
      <c r="C63" s="137"/>
      <c r="D63" s="160"/>
      <c r="E63" s="126"/>
      <c r="G63" s="151"/>
    </row>
    <row r="64" spans="1:7" ht="12.75">
      <c r="A64" s="169"/>
      <c r="B64" s="170" t="s">
        <v>274</v>
      </c>
      <c r="C64" s="171" t="s">
        <v>5</v>
      </c>
      <c r="D64" s="72">
        <v>71</v>
      </c>
      <c r="E64" s="126"/>
      <c r="G64" s="151"/>
    </row>
    <row r="65" spans="1:7" ht="12.75">
      <c r="A65" s="169"/>
      <c r="B65" s="135"/>
      <c r="C65" s="162"/>
      <c r="D65" s="136"/>
      <c r="E65" s="126"/>
      <c r="G65" s="151"/>
    </row>
    <row r="66" spans="1:7" ht="12.75">
      <c r="A66" s="169"/>
      <c r="B66" s="172"/>
      <c r="E66" s="93"/>
      <c r="G66" s="151"/>
    </row>
    <row r="67" spans="1:7" ht="12.75" customHeight="1">
      <c r="A67" s="173"/>
      <c r="B67" s="174"/>
      <c r="C67" s="143"/>
      <c r="D67" s="175"/>
      <c r="E67" s="176"/>
      <c r="F67" s="146"/>
      <c r="G67" s="151"/>
    </row>
    <row r="68" spans="1:6" s="180" customFormat="1" ht="19.5" customHeight="1">
      <c r="A68" s="177"/>
      <c r="B68" s="178"/>
      <c r="C68" s="179"/>
      <c r="D68" s="136"/>
      <c r="E68" s="126"/>
      <c r="F68" s="41"/>
    </row>
    <row r="69" spans="1:7" s="21" customFormat="1" ht="12.75" customHeight="1">
      <c r="A69" s="67" t="s">
        <v>15</v>
      </c>
      <c r="B69" s="90" t="s">
        <v>275</v>
      </c>
      <c r="C69" s="97"/>
      <c r="D69" s="98"/>
      <c r="E69" s="93"/>
      <c r="F69" s="22"/>
      <c r="G69" s="181"/>
    </row>
    <row r="70" spans="1:8" s="21" customFormat="1" ht="12.75" customHeight="1">
      <c r="A70" s="37"/>
      <c r="B70" s="59"/>
      <c r="C70" s="182"/>
      <c r="D70" s="98"/>
      <c r="E70" s="93"/>
      <c r="F70" s="22"/>
      <c r="G70" s="181"/>
      <c r="H70" s="183"/>
    </row>
    <row r="71" spans="2:8" ht="12.75">
      <c r="B71" s="59"/>
      <c r="E71" s="93"/>
      <c r="G71" s="151"/>
      <c r="H71" s="184"/>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H131"/>
  <sheetViews>
    <sheetView zoomScaleSheetLayoutView="75" zoomScalePageLayoutView="0" workbookViewId="0" topLeftCell="A112">
      <selection activeCell="B1960" sqref="B1960"/>
    </sheetView>
  </sheetViews>
  <sheetFormatPr defaultColWidth="9.140625" defaultRowHeight="12.75"/>
  <cols>
    <col min="1" max="1" width="4.7109375" style="37" customWidth="1"/>
    <col min="2" max="2" width="56.7109375" style="38" customWidth="1"/>
    <col min="3" max="3" width="8.7109375" style="97" customWidth="1"/>
    <col min="4" max="4" width="10.7109375" style="98" customWidth="1"/>
    <col min="5" max="5" width="10.7109375" style="99" customWidth="1"/>
    <col min="6" max="6" width="12.7109375" style="41" customWidth="1"/>
    <col min="7" max="7" width="16.7109375" style="149" customWidth="1"/>
    <col min="8" max="8" width="44.421875" style="151" customWidth="1"/>
    <col min="9" max="9" width="11.7109375" style="151" bestFit="1" customWidth="1"/>
    <col min="10" max="10" width="13.8515625" style="151" bestFit="1" customWidth="1"/>
    <col min="11" max="11" width="9.140625" style="151" customWidth="1"/>
    <col min="12" max="12" width="10.00390625" style="151" bestFit="1" customWidth="1"/>
    <col min="13" max="16384" width="9.140625" style="151" customWidth="1"/>
  </cols>
  <sheetData>
    <row r="1" spans="1:8" s="185" customFormat="1" ht="13.5" customHeight="1">
      <c r="A1" s="1099" t="s">
        <v>80</v>
      </c>
      <c r="B1" s="1100"/>
      <c r="C1" s="1100"/>
      <c r="D1" s="17"/>
      <c r="E1" s="18"/>
      <c r="F1" s="19"/>
      <c r="H1" s="186"/>
    </row>
    <row r="2" spans="1:7" s="21" customFormat="1" ht="12.75" customHeight="1">
      <c r="A2" s="1100"/>
      <c r="B2" s="1100"/>
      <c r="C2" s="1100"/>
      <c r="D2" s="17"/>
      <c r="E2" s="18"/>
      <c r="F2" s="41"/>
      <c r="G2" s="152"/>
    </row>
    <row r="3" spans="1:7" s="21" customFormat="1" ht="28.5" customHeight="1">
      <c r="A3" s="153" t="s">
        <v>126</v>
      </c>
      <c r="B3" s="154" t="s">
        <v>127</v>
      </c>
      <c r="C3" s="154" t="s">
        <v>128</v>
      </c>
      <c r="D3" s="155" t="s">
        <v>129</v>
      </c>
      <c r="E3" s="156" t="s">
        <v>130</v>
      </c>
      <c r="F3" s="157" t="s">
        <v>131</v>
      </c>
      <c r="G3" s="152"/>
    </row>
    <row r="4" s="21" customFormat="1" ht="12.75">
      <c r="G4" s="152"/>
    </row>
    <row r="5" spans="1:6" ht="12.75">
      <c r="A5" s="61" t="s">
        <v>16</v>
      </c>
      <c r="B5" s="62" t="s">
        <v>58</v>
      </c>
      <c r="C5" s="108"/>
      <c r="D5" s="109"/>
      <c r="E5" s="110"/>
      <c r="F5" s="111"/>
    </row>
    <row r="6" spans="1:6" ht="12.75">
      <c r="A6" s="67"/>
      <c r="B6" s="58"/>
      <c r="C6" s="91"/>
      <c r="D6" s="92"/>
      <c r="E6" s="124"/>
      <c r="F6" s="107"/>
    </row>
    <row r="7" spans="1:6" ht="12.75">
      <c r="A7" s="67"/>
      <c r="B7" s="58" t="s">
        <v>276</v>
      </c>
      <c r="C7" s="91"/>
      <c r="D7" s="92"/>
      <c r="E7" s="124"/>
      <c r="F7" s="107"/>
    </row>
    <row r="8" ht="12.75">
      <c r="E8" s="93"/>
    </row>
    <row r="9" spans="1:8" s="180" customFormat="1" ht="108" customHeight="1">
      <c r="A9" s="67" t="s">
        <v>40</v>
      </c>
      <c r="B9" s="161" t="s">
        <v>277</v>
      </c>
      <c r="C9" s="179"/>
      <c r="D9" s="187"/>
      <c r="E9" s="188"/>
      <c r="F9" s="189"/>
      <c r="H9" s="190"/>
    </row>
    <row r="10" spans="1:6" s="180" customFormat="1" ht="25.5">
      <c r="A10" s="37"/>
      <c r="B10" s="58" t="s">
        <v>278</v>
      </c>
      <c r="C10" s="191"/>
      <c r="D10" s="187"/>
      <c r="E10" s="188"/>
      <c r="F10" s="189"/>
    </row>
    <row r="11" spans="1:6" s="180" customFormat="1" ht="12.75">
      <c r="A11" s="37"/>
      <c r="B11" s="58" t="s">
        <v>279</v>
      </c>
      <c r="C11" s="191" t="s">
        <v>11</v>
      </c>
      <c r="D11" s="160">
        <v>70</v>
      </c>
      <c r="E11" s="126"/>
      <c r="F11" s="41"/>
    </row>
    <row r="12" spans="1:6" s="180" customFormat="1" ht="12.75">
      <c r="A12" s="37"/>
      <c r="B12" s="38"/>
      <c r="C12" s="179"/>
      <c r="D12" s="136"/>
      <c r="E12" s="126"/>
      <c r="F12" s="41"/>
    </row>
    <row r="13" spans="1:6" s="180" customFormat="1" ht="118.5" customHeight="1">
      <c r="A13" s="67" t="s">
        <v>41</v>
      </c>
      <c r="B13" s="161" t="s">
        <v>280</v>
      </c>
      <c r="C13" s="179"/>
      <c r="D13" s="187"/>
      <c r="E13" s="188"/>
      <c r="F13" s="189"/>
    </row>
    <row r="14" spans="1:6" s="180" customFormat="1" ht="45.75" customHeight="1">
      <c r="A14" s="37"/>
      <c r="B14" s="58" t="s">
        <v>278</v>
      </c>
      <c r="C14" s="191"/>
      <c r="D14" s="192"/>
      <c r="E14" s="188"/>
      <c r="F14" s="189"/>
    </row>
    <row r="15" spans="1:6" s="180" customFormat="1" ht="12.75" customHeight="1">
      <c r="A15" s="37"/>
      <c r="B15" s="58" t="s">
        <v>279</v>
      </c>
      <c r="C15" s="191" t="s">
        <v>11</v>
      </c>
      <c r="D15" s="160">
        <v>2.1</v>
      </c>
      <c r="E15" s="126"/>
      <c r="F15" s="41"/>
    </row>
    <row r="16" spans="1:6" s="180" customFormat="1" ht="12.75" customHeight="1">
      <c r="A16" s="169"/>
      <c r="B16" s="38"/>
      <c r="E16" s="126"/>
      <c r="F16" s="41"/>
    </row>
    <row r="17" spans="1:8" s="180" customFormat="1" ht="120.75" customHeight="1">
      <c r="A17" s="67" t="s">
        <v>42</v>
      </c>
      <c r="B17" s="161" t="s">
        <v>281</v>
      </c>
      <c r="C17" s="179"/>
      <c r="D17" s="187"/>
      <c r="E17" s="188"/>
      <c r="F17" s="189"/>
      <c r="H17" s="190"/>
    </row>
    <row r="18" spans="1:6" s="180" customFormat="1" ht="25.5">
      <c r="A18" s="67"/>
      <c r="B18" s="58" t="s">
        <v>278</v>
      </c>
      <c r="C18" s="179"/>
      <c r="D18" s="187"/>
      <c r="E18" s="188"/>
      <c r="F18" s="189"/>
    </row>
    <row r="19" spans="1:6" s="180" customFormat="1" ht="12.75">
      <c r="A19" s="67"/>
      <c r="B19" s="58" t="s">
        <v>282</v>
      </c>
      <c r="C19" s="191" t="s">
        <v>5</v>
      </c>
      <c r="D19" s="160">
        <v>44</v>
      </c>
      <c r="E19" s="188"/>
      <c r="F19" s="189"/>
    </row>
    <row r="20" spans="1:6" s="180" customFormat="1" ht="12.75">
      <c r="A20" s="67"/>
      <c r="B20" s="58"/>
      <c r="C20" s="191"/>
      <c r="D20" s="160"/>
      <c r="E20" s="188"/>
      <c r="F20" s="189"/>
    </row>
    <row r="21" spans="1:6" s="180" customFormat="1" ht="118.5" customHeight="1">
      <c r="A21" s="67" t="s">
        <v>43</v>
      </c>
      <c r="B21" s="161" t="s">
        <v>283</v>
      </c>
      <c r="C21" s="179"/>
      <c r="D21" s="187"/>
      <c r="E21" s="188"/>
      <c r="F21" s="189"/>
    </row>
    <row r="22" spans="1:6" s="180" customFormat="1" ht="25.5">
      <c r="A22" s="37"/>
      <c r="B22" s="58" t="s">
        <v>278</v>
      </c>
      <c r="C22" s="179"/>
      <c r="D22" s="187"/>
      <c r="E22" s="188"/>
      <c r="F22" s="189"/>
    </row>
    <row r="23" spans="1:6" s="180" customFormat="1" ht="12.75">
      <c r="A23" s="37"/>
      <c r="B23" s="58" t="s">
        <v>282</v>
      </c>
      <c r="C23" s="191" t="s">
        <v>5</v>
      </c>
      <c r="D23" s="160">
        <v>6</v>
      </c>
      <c r="E23" s="188"/>
      <c r="F23" s="189"/>
    </row>
    <row r="24" spans="1:6" s="180" customFormat="1" ht="12.75">
      <c r="A24" s="67"/>
      <c r="B24" s="58"/>
      <c r="C24" s="191"/>
      <c r="D24" s="160"/>
      <c r="E24" s="188"/>
      <c r="F24" s="189"/>
    </row>
    <row r="25" spans="1:6" s="180" customFormat="1" ht="142.5" customHeight="1">
      <c r="A25" s="67" t="s">
        <v>284</v>
      </c>
      <c r="B25" s="116" t="s">
        <v>285</v>
      </c>
      <c r="C25" s="191"/>
      <c r="D25" s="192"/>
      <c r="E25" s="188"/>
      <c r="F25" s="189"/>
    </row>
    <row r="26" spans="1:6" s="180" customFormat="1" ht="12.75">
      <c r="A26" s="67"/>
      <c r="B26" s="58"/>
      <c r="C26" s="191" t="s">
        <v>23</v>
      </c>
      <c r="D26" s="160">
        <v>5</v>
      </c>
      <c r="E26" s="188"/>
      <c r="F26" s="189"/>
    </row>
    <row r="27" spans="1:6" s="180" customFormat="1" ht="12.75">
      <c r="A27" s="37"/>
      <c r="B27" s="38"/>
      <c r="C27" s="179"/>
      <c r="D27" s="187"/>
      <c r="E27" s="188"/>
      <c r="F27" s="189"/>
    </row>
    <row r="28" spans="1:6" s="180" customFormat="1" ht="13.5" customHeight="1">
      <c r="A28" s="37"/>
      <c r="B28" s="38"/>
      <c r="C28" s="179"/>
      <c r="D28" s="136"/>
      <c r="E28" s="126"/>
      <c r="F28" s="41"/>
    </row>
    <row r="29" spans="1:6" s="180" customFormat="1" ht="13.5" customHeight="1">
      <c r="A29" s="37"/>
      <c r="B29" s="58" t="s">
        <v>286</v>
      </c>
      <c r="C29" s="179"/>
      <c r="D29" s="136"/>
      <c r="E29" s="126"/>
      <c r="F29" s="41"/>
    </row>
    <row r="30" spans="1:6" s="180" customFormat="1" ht="13.5" customHeight="1">
      <c r="A30" s="37"/>
      <c r="B30" s="38"/>
      <c r="C30" s="179"/>
      <c r="D30" s="136"/>
      <c r="E30" s="126"/>
      <c r="F30" s="41"/>
    </row>
    <row r="31" spans="1:6" s="180" customFormat="1" ht="153.75" customHeight="1">
      <c r="A31" s="67" t="s">
        <v>287</v>
      </c>
      <c r="B31" s="116" t="s">
        <v>288</v>
      </c>
      <c r="C31" s="179"/>
      <c r="D31" s="136"/>
      <c r="E31" s="126"/>
      <c r="F31" s="41"/>
    </row>
    <row r="32" spans="1:6" s="180" customFormat="1" ht="13.5" customHeight="1">
      <c r="A32" s="167" t="s">
        <v>262</v>
      </c>
      <c r="B32" s="58" t="s">
        <v>289</v>
      </c>
      <c r="C32" s="191" t="s">
        <v>5</v>
      </c>
      <c r="D32" s="160">
        <v>365</v>
      </c>
      <c r="E32" s="126"/>
      <c r="F32" s="41"/>
    </row>
    <row r="33" spans="1:6" s="180" customFormat="1" ht="13.5" customHeight="1">
      <c r="A33" s="167" t="s">
        <v>264</v>
      </c>
      <c r="B33" s="58" t="s">
        <v>290</v>
      </c>
      <c r="C33" s="191" t="s">
        <v>5</v>
      </c>
      <c r="D33" s="160">
        <v>82.12</v>
      </c>
      <c r="E33" s="126"/>
      <c r="F33" s="41"/>
    </row>
    <row r="34" spans="1:6" s="180" customFormat="1" ht="13.5" customHeight="1">
      <c r="A34" s="37"/>
      <c r="B34" s="120"/>
      <c r="C34" s="179"/>
      <c r="D34" s="136"/>
      <c r="E34" s="126"/>
      <c r="F34" s="41"/>
    </row>
    <row r="35" spans="1:6" s="180" customFormat="1" ht="69.75" customHeight="1">
      <c r="A35" s="67" t="s">
        <v>291</v>
      </c>
      <c r="B35" s="116" t="s">
        <v>292</v>
      </c>
      <c r="C35" s="191"/>
      <c r="D35" s="136"/>
      <c r="E35" s="126"/>
      <c r="F35" s="41"/>
    </row>
    <row r="36" spans="1:6" s="180" customFormat="1" ht="13.5" customHeight="1">
      <c r="A36" s="67"/>
      <c r="B36" s="58"/>
      <c r="C36" s="191" t="s">
        <v>5</v>
      </c>
      <c r="D36" s="160">
        <v>52</v>
      </c>
      <c r="E36" s="126"/>
      <c r="F36" s="41"/>
    </row>
    <row r="37" spans="1:6" s="180" customFormat="1" ht="13.5" customHeight="1">
      <c r="A37" s="37"/>
      <c r="B37" s="38"/>
      <c r="C37" s="179"/>
      <c r="D37" s="136"/>
      <c r="E37" s="126"/>
      <c r="F37" s="41"/>
    </row>
    <row r="38" spans="1:6" s="180" customFormat="1" ht="91.5" customHeight="1">
      <c r="A38" s="67" t="s">
        <v>293</v>
      </c>
      <c r="B38" s="116" t="s">
        <v>294</v>
      </c>
      <c r="C38" s="179"/>
      <c r="D38" s="136"/>
      <c r="E38" s="126"/>
      <c r="F38" s="41"/>
    </row>
    <row r="39" spans="1:6" s="180" customFormat="1" ht="13.5" customHeight="1">
      <c r="A39" s="167" t="s">
        <v>262</v>
      </c>
      <c r="B39" s="58" t="s">
        <v>289</v>
      </c>
      <c r="C39" s="191" t="s">
        <v>5</v>
      </c>
      <c r="D39" s="160">
        <v>56</v>
      </c>
      <c r="E39" s="126"/>
      <c r="F39" s="41"/>
    </row>
    <row r="40" spans="1:6" s="180" customFormat="1" ht="13.5" customHeight="1">
      <c r="A40" s="167" t="s">
        <v>264</v>
      </c>
      <c r="B40" s="58" t="s">
        <v>290</v>
      </c>
      <c r="C40" s="191" t="s">
        <v>5</v>
      </c>
      <c r="D40" s="160">
        <v>30.57</v>
      </c>
      <c r="E40" s="126"/>
      <c r="F40" s="41"/>
    </row>
    <row r="41" spans="1:6" s="180" customFormat="1" ht="13.5" customHeight="1">
      <c r="A41" s="167" t="s">
        <v>266</v>
      </c>
      <c r="B41" s="58" t="s">
        <v>295</v>
      </c>
      <c r="C41" s="191" t="s">
        <v>5</v>
      </c>
      <c r="D41" s="160">
        <v>6.5</v>
      </c>
      <c r="E41" s="126"/>
      <c r="F41" s="41"/>
    </row>
    <row r="42" spans="1:6" s="180" customFormat="1" ht="13.5" customHeight="1">
      <c r="A42" s="167"/>
      <c r="B42" s="58"/>
      <c r="C42" s="191"/>
      <c r="D42" s="160"/>
      <c r="E42" s="126"/>
      <c r="F42" s="41"/>
    </row>
    <row r="43" spans="1:6" s="180" customFormat="1" ht="13.5" customHeight="1">
      <c r="A43" s="167"/>
      <c r="B43" s="58"/>
      <c r="C43" s="191"/>
      <c r="D43" s="160"/>
      <c r="E43" s="126"/>
      <c r="F43" s="41"/>
    </row>
    <row r="44" spans="1:6" s="180" customFormat="1" ht="13.5" customHeight="1">
      <c r="A44" s="167"/>
      <c r="B44" s="58"/>
      <c r="C44" s="191"/>
      <c r="D44" s="160"/>
      <c r="E44" s="126"/>
      <c r="F44" s="41"/>
    </row>
    <row r="45" spans="1:6" s="180" customFormat="1" ht="13.5" customHeight="1">
      <c r="A45" s="37"/>
      <c r="B45" s="38"/>
      <c r="C45" s="179"/>
      <c r="D45" s="136"/>
      <c r="E45" s="126"/>
      <c r="F45" s="41"/>
    </row>
    <row r="46" spans="1:6" s="180" customFormat="1" ht="13.5" customHeight="1">
      <c r="A46" s="37"/>
      <c r="B46" s="58" t="s">
        <v>296</v>
      </c>
      <c r="C46" s="179"/>
      <c r="D46" s="136"/>
      <c r="E46" s="126"/>
      <c r="F46" s="41"/>
    </row>
    <row r="47" spans="1:6" s="180" customFormat="1" ht="13.5" customHeight="1">
      <c r="A47" s="37"/>
      <c r="B47" s="38"/>
      <c r="C47" s="179"/>
      <c r="D47" s="136"/>
      <c r="E47" s="126"/>
      <c r="F47" s="41"/>
    </row>
    <row r="48" spans="1:6" s="180" customFormat="1" ht="124.5" customHeight="1">
      <c r="A48" s="67" t="s">
        <v>297</v>
      </c>
      <c r="B48" s="116" t="s">
        <v>298</v>
      </c>
      <c r="C48" s="179"/>
      <c r="D48" s="136"/>
      <c r="E48" s="126"/>
      <c r="F48" s="41"/>
    </row>
    <row r="49" spans="1:6" s="180" customFormat="1" ht="90" customHeight="1">
      <c r="A49" s="37"/>
      <c r="B49" s="116" t="s">
        <v>299</v>
      </c>
      <c r="C49" s="179"/>
      <c r="D49" s="136"/>
      <c r="E49" s="126"/>
      <c r="F49" s="41"/>
    </row>
    <row r="50" spans="1:6" s="180" customFormat="1" ht="13.5" customHeight="1">
      <c r="A50" s="37"/>
      <c r="B50" s="193" t="s">
        <v>300</v>
      </c>
      <c r="C50" s="179"/>
      <c r="D50" s="136"/>
      <c r="E50" s="126"/>
      <c r="F50" s="41"/>
    </row>
    <row r="51" spans="1:6" s="180" customFormat="1" ht="13.5" customHeight="1">
      <c r="A51" s="37"/>
      <c r="B51" s="117" t="s">
        <v>301</v>
      </c>
      <c r="C51" s="179"/>
      <c r="D51" s="136"/>
      <c r="E51" s="126"/>
      <c r="F51" s="41"/>
    </row>
    <row r="52" spans="1:6" s="180" customFormat="1" ht="13.5" customHeight="1">
      <c r="A52" s="37"/>
      <c r="B52" s="117" t="s">
        <v>302</v>
      </c>
      <c r="C52" s="179"/>
      <c r="D52" s="136"/>
      <c r="E52" s="126"/>
      <c r="F52" s="41"/>
    </row>
    <row r="53" spans="1:6" s="180" customFormat="1" ht="13.5" customHeight="1">
      <c r="A53" s="37"/>
      <c r="B53" s="117" t="s">
        <v>303</v>
      </c>
      <c r="C53" s="179"/>
      <c r="D53" s="136"/>
      <c r="E53" s="126"/>
      <c r="F53" s="41"/>
    </row>
    <row r="54" spans="1:6" s="180" customFormat="1" ht="11.25" customHeight="1">
      <c r="A54" s="37"/>
      <c r="B54" s="38"/>
      <c r="C54" s="191" t="s">
        <v>5</v>
      </c>
      <c r="D54" s="160">
        <v>31.37</v>
      </c>
      <c r="E54" s="126"/>
      <c r="F54" s="41"/>
    </row>
    <row r="55" spans="1:6" s="180" customFormat="1" ht="11.25" customHeight="1">
      <c r="A55" s="37"/>
      <c r="B55" s="38"/>
      <c r="C55" s="191"/>
      <c r="D55" s="160"/>
      <c r="E55" s="126"/>
      <c r="F55" s="41"/>
    </row>
    <row r="56" spans="1:6" s="180" customFormat="1" ht="125.25" customHeight="1">
      <c r="A56" s="67" t="s">
        <v>304</v>
      </c>
      <c r="B56" s="116" t="s">
        <v>305</v>
      </c>
      <c r="C56" s="179"/>
      <c r="D56" s="136"/>
      <c r="E56" s="126"/>
      <c r="F56" s="41"/>
    </row>
    <row r="57" spans="1:6" s="180" customFormat="1" ht="94.5" customHeight="1">
      <c r="A57" s="37"/>
      <c r="B57" s="116" t="s">
        <v>299</v>
      </c>
      <c r="C57" s="179"/>
      <c r="D57" s="136"/>
      <c r="E57" s="126"/>
      <c r="F57" s="41"/>
    </row>
    <row r="58" spans="1:6" s="180" customFormat="1" ht="11.25" customHeight="1">
      <c r="A58" s="37"/>
      <c r="B58" s="193" t="s">
        <v>306</v>
      </c>
      <c r="C58" s="179"/>
      <c r="D58" s="136"/>
      <c r="E58" s="126"/>
      <c r="F58" s="41"/>
    </row>
    <row r="59" spans="1:6" s="180" customFormat="1" ht="11.25" customHeight="1">
      <c r="A59" s="37"/>
      <c r="B59" s="117" t="s">
        <v>301</v>
      </c>
      <c r="C59" s="179"/>
      <c r="D59" s="136"/>
      <c r="E59" s="126"/>
      <c r="F59" s="41"/>
    </row>
    <row r="60" spans="1:6" s="180" customFormat="1" ht="11.25" customHeight="1">
      <c r="A60" s="37"/>
      <c r="B60" s="117" t="s">
        <v>302</v>
      </c>
      <c r="C60" s="179"/>
      <c r="D60" s="136"/>
      <c r="E60" s="126"/>
      <c r="F60" s="41"/>
    </row>
    <row r="61" spans="1:6" s="180" customFormat="1" ht="11.25" customHeight="1">
      <c r="A61" s="37"/>
      <c r="B61" s="117" t="s">
        <v>307</v>
      </c>
      <c r="C61" s="179"/>
      <c r="D61" s="136"/>
      <c r="E61" s="126"/>
      <c r="F61" s="41"/>
    </row>
    <row r="62" spans="1:6" s="180" customFormat="1" ht="11.25" customHeight="1">
      <c r="A62" s="37"/>
      <c r="B62" s="38"/>
      <c r="C62" s="191" t="s">
        <v>5</v>
      </c>
      <c r="D62" s="160">
        <v>50.5</v>
      </c>
      <c r="E62" s="126"/>
      <c r="F62" s="41"/>
    </row>
    <row r="63" spans="1:6" s="180" customFormat="1" ht="11.25" customHeight="1">
      <c r="A63" s="37"/>
      <c r="B63" s="38"/>
      <c r="C63" s="191"/>
      <c r="D63" s="160"/>
      <c r="E63" s="126"/>
      <c r="F63" s="41"/>
    </row>
    <row r="64" spans="1:6" s="180" customFormat="1" ht="114" customHeight="1">
      <c r="A64" s="67" t="s">
        <v>308</v>
      </c>
      <c r="B64" s="116" t="s">
        <v>309</v>
      </c>
      <c r="C64" s="179"/>
      <c r="D64" s="136"/>
      <c r="E64" s="126"/>
      <c r="F64" s="41"/>
    </row>
    <row r="65" spans="1:6" s="180" customFormat="1" ht="95.25" customHeight="1">
      <c r="A65" s="37"/>
      <c r="B65" s="116" t="s">
        <v>299</v>
      </c>
      <c r="C65" s="179"/>
      <c r="D65" s="136"/>
      <c r="E65" s="126"/>
      <c r="F65" s="41"/>
    </row>
    <row r="66" spans="1:6" s="180" customFormat="1" ht="11.25" customHeight="1">
      <c r="A66" s="37"/>
      <c r="B66" s="193" t="s">
        <v>300</v>
      </c>
      <c r="C66" s="179"/>
      <c r="D66" s="136"/>
      <c r="E66" s="126"/>
      <c r="F66" s="41"/>
    </row>
    <row r="67" spans="1:6" s="180" customFormat="1" ht="11.25" customHeight="1">
      <c r="A67" s="37"/>
      <c r="B67" s="117" t="s">
        <v>301</v>
      </c>
      <c r="C67" s="179"/>
      <c r="D67" s="136"/>
      <c r="E67" s="126"/>
      <c r="F67" s="41"/>
    </row>
    <row r="68" spans="1:6" s="180" customFormat="1" ht="11.25" customHeight="1">
      <c r="A68" s="37"/>
      <c r="B68" s="117" t="s">
        <v>302</v>
      </c>
      <c r="C68" s="179"/>
      <c r="D68" s="136"/>
      <c r="E68" s="126"/>
      <c r="F68" s="41"/>
    </row>
    <row r="69" spans="1:6" s="180" customFormat="1" ht="11.25" customHeight="1">
      <c r="A69" s="37"/>
      <c r="B69" s="117" t="s">
        <v>307</v>
      </c>
      <c r="C69" s="179"/>
      <c r="D69" s="136"/>
      <c r="E69" s="126"/>
      <c r="F69" s="41"/>
    </row>
    <row r="70" spans="1:6" s="180" customFormat="1" ht="11.25" customHeight="1">
      <c r="A70" s="37"/>
      <c r="B70" s="38"/>
      <c r="C70" s="191" t="s">
        <v>5</v>
      </c>
      <c r="D70" s="160">
        <v>31.75</v>
      </c>
      <c r="E70" s="126"/>
      <c r="F70" s="41"/>
    </row>
    <row r="71" spans="1:6" s="180" customFormat="1" ht="11.25" customHeight="1">
      <c r="A71" s="37"/>
      <c r="B71" s="38"/>
      <c r="C71" s="191"/>
      <c r="D71" s="160"/>
      <c r="E71" s="126"/>
      <c r="F71" s="41"/>
    </row>
    <row r="72" spans="1:6" s="180" customFormat="1" ht="121.5" customHeight="1">
      <c r="A72" s="67" t="s">
        <v>310</v>
      </c>
      <c r="B72" s="116" t="s">
        <v>311</v>
      </c>
      <c r="C72" s="179"/>
      <c r="D72" s="136"/>
      <c r="E72" s="126"/>
      <c r="F72" s="41"/>
    </row>
    <row r="73" spans="1:6" s="180" customFormat="1" ht="96.75" customHeight="1">
      <c r="A73" s="37"/>
      <c r="B73" s="116" t="s">
        <v>312</v>
      </c>
      <c r="C73" s="179"/>
      <c r="D73" s="136"/>
      <c r="E73" s="126"/>
      <c r="F73" s="41"/>
    </row>
    <row r="74" spans="1:6" s="180" customFormat="1" ht="11.25" customHeight="1">
      <c r="A74" s="37"/>
      <c r="B74" s="193" t="s">
        <v>300</v>
      </c>
      <c r="C74" s="179"/>
      <c r="D74" s="136"/>
      <c r="E74" s="126"/>
      <c r="F74" s="41"/>
    </row>
    <row r="75" spans="1:6" s="180" customFormat="1" ht="11.25" customHeight="1">
      <c r="A75" s="37"/>
      <c r="B75" s="117" t="s">
        <v>301</v>
      </c>
      <c r="C75" s="179"/>
      <c r="D75" s="136"/>
      <c r="E75" s="126"/>
      <c r="F75" s="41"/>
    </row>
    <row r="76" spans="1:6" s="180" customFormat="1" ht="11.25" customHeight="1">
      <c r="A76" s="37"/>
      <c r="B76" s="117" t="s">
        <v>313</v>
      </c>
      <c r="C76" s="179"/>
      <c r="D76" s="136"/>
      <c r="E76" s="126"/>
      <c r="F76" s="41"/>
    </row>
    <row r="77" spans="1:6" s="180" customFormat="1" ht="11.25" customHeight="1">
      <c r="A77" s="37"/>
      <c r="B77" s="38"/>
      <c r="C77" s="191" t="s">
        <v>5</v>
      </c>
      <c r="D77" s="160">
        <v>74.22</v>
      </c>
      <c r="E77" s="126"/>
      <c r="F77" s="41"/>
    </row>
    <row r="78" spans="1:6" s="180" customFormat="1" ht="11.25" customHeight="1">
      <c r="A78" s="37"/>
      <c r="B78" s="38"/>
      <c r="C78" s="191"/>
      <c r="D78" s="160"/>
      <c r="E78" s="126"/>
      <c r="F78" s="41"/>
    </row>
    <row r="79" spans="1:6" s="180" customFormat="1" ht="121.5" customHeight="1">
      <c r="A79" s="67" t="s">
        <v>314</v>
      </c>
      <c r="B79" s="194" t="s">
        <v>315</v>
      </c>
      <c r="C79" s="179"/>
      <c r="D79" s="136"/>
      <c r="E79" s="126"/>
      <c r="F79" s="41"/>
    </row>
    <row r="80" spans="1:6" s="180" customFormat="1" ht="105.75" customHeight="1">
      <c r="A80" s="37"/>
      <c r="B80" s="116" t="s">
        <v>316</v>
      </c>
      <c r="C80" s="179"/>
      <c r="D80" s="136"/>
      <c r="E80" s="126"/>
      <c r="F80" s="41"/>
    </row>
    <row r="81" spans="1:6" s="180" customFormat="1" ht="13.5" customHeight="1">
      <c r="A81" s="37"/>
      <c r="B81" s="193" t="s">
        <v>317</v>
      </c>
      <c r="C81" s="179"/>
      <c r="D81" s="136"/>
      <c r="E81" s="126"/>
      <c r="F81" s="41"/>
    </row>
    <row r="82" spans="1:6" s="180" customFormat="1" ht="13.5" customHeight="1">
      <c r="A82" s="37"/>
      <c r="B82" s="117" t="s">
        <v>301</v>
      </c>
      <c r="C82" s="179"/>
      <c r="D82" s="136"/>
      <c r="E82" s="126"/>
      <c r="F82" s="41"/>
    </row>
    <row r="83" spans="1:6" s="180" customFormat="1" ht="13.5" customHeight="1">
      <c r="A83" s="37"/>
      <c r="B83" s="117" t="s">
        <v>318</v>
      </c>
      <c r="C83" s="179"/>
      <c r="D83" s="136"/>
      <c r="E83" s="126"/>
      <c r="F83" s="41"/>
    </row>
    <row r="84" spans="1:6" s="180" customFormat="1" ht="13.5" customHeight="1">
      <c r="A84" s="37"/>
      <c r="B84" s="38"/>
      <c r="C84" s="191" t="s">
        <v>5</v>
      </c>
      <c r="D84" s="160">
        <v>12.73</v>
      </c>
      <c r="E84" s="126"/>
      <c r="F84" s="41"/>
    </row>
    <row r="85" spans="1:6" s="180" customFormat="1" ht="13.5" customHeight="1">
      <c r="A85" s="37"/>
      <c r="B85" s="38"/>
      <c r="C85" s="191"/>
      <c r="D85" s="160"/>
      <c r="E85" s="126"/>
      <c r="F85" s="41"/>
    </row>
    <row r="86" spans="1:6" s="180" customFormat="1" ht="13.5" customHeight="1">
      <c r="A86" s="37"/>
      <c r="B86" s="38"/>
      <c r="C86" s="191"/>
      <c r="D86" s="160"/>
      <c r="E86" s="126"/>
      <c r="F86" s="41"/>
    </row>
    <row r="87" spans="1:6" s="180" customFormat="1" ht="115.5" customHeight="1">
      <c r="A87" s="67" t="s">
        <v>319</v>
      </c>
      <c r="B87" s="116" t="s">
        <v>320</v>
      </c>
      <c r="C87" s="179"/>
      <c r="D87" s="136"/>
      <c r="E87" s="126"/>
      <c r="F87" s="41"/>
    </row>
    <row r="88" spans="1:6" s="180" customFormat="1" ht="93.75" customHeight="1">
      <c r="A88" s="37"/>
      <c r="B88" s="116" t="s">
        <v>316</v>
      </c>
      <c r="C88" s="179"/>
      <c r="D88" s="136"/>
      <c r="E88" s="126"/>
      <c r="F88" s="41"/>
    </row>
    <row r="89" spans="1:6" s="180" customFormat="1" ht="13.5" customHeight="1">
      <c r="A89" s="37"/>
      <c r="B89" s="193" t="s">
        <v>306</v>
      </c>
      <c r="C89" s="179"/>
      <c r="D89" s="136"/>
      <c r="E89" s="126"/>
      <c r="F89" s="41"/>
    </row>
    <row r="90" spans="1:6" s="180" customFormat="1" ht="13.5" customHeight="1">
      <c r="A90" s="37"/>
      <c r="B90" s="117" t="s">
        <v>301</v>
      </c>
      <c r="C90" s="179"/>
      <c r="D90" s="136"/>
      <c r="E90" s="126"/>
      <c r="F90" s="41"/>
    </row>
    <row r="91" spans="1:6" s="180" customFormat="1" ht="13.5" customHeight="1">
      <c r="A91" s="37"/>
      <c r="B91" s="117" t="s">
        <v>321</v>
      </c>
      <c r="C91" s="191"/>
      <c r="D91" s="160"/>
      <c r="E91" s="126"/>
      <c r="F91" s="41"/>
    </row>
    <row r="92" spans="1:6" s="180" customFormat="1" ht="13.5" customHeight="1">
      <c r="A92" s="37"/>
      <c r="B92" s="58"/>
      <c r="C92" s="191" t="s">
        <v>5</v>
      </c>
      <c r="D92" s="160">
        <v>21.24</v>
      </c>
      <c r="E92" s="126"/>
      <c r="F92" s="41"/>
    </row>
    <row r="93" spans="1:6" s="180" customFormat="1" ht="13.5" customHeight="1">
      <c r="A93" s="37"/>
      <c r="B93" s="38"/>
      <c r="C93" s="191"/>
      <c r="D93" s="160"/>
      <c r="E93" s="126"/>
      <c r="F93" s="41"/>
    </row>
    <row r="94" spans="1:6" s="180" customFormat="1" ht="59.25" customHeight="1">
      <c r="A94" s="67" t="s">
        <v>322</v>
      </c>
      <c r="B94" s="116" t="s">
        <v>323</v>
      </c>
      <c r="C94" s="179"/>
      <c r="D94" s="136"/>
      <c r="E94" s="126"/>
      <c r="F94" s="41"/>
    </row>
    <row r="95" spans="1:6" s="180" customFormat="1" ht="13.5" customHeight="1">
      <c r="A95" s="37"/>
      <c r="B95" s="38"/>
      <c r="C95" s="191" t="s">
        <v>23</v>
      </c>
      <c r="D95" s="160">
        <v>7</v>
      </c>
      <c r="E95" s="126"/>
      <c r="F95" s="41"/>
    </row>
    <row r="96" spans="1:6" s="180" customFormat="1" ht="13.5" customHeight="1">
      <c r="A96" s="37"/>
      <c r="B96" s="38"/>
      <c r="C96" s="179"/>
      <c r="D96" s="136"/>
      <c r="E96" s="126"/>
      <c r="F96" s="41"/>
    </row>
    <row r="97" spans="1:6" s="180" customFormat="1" ht="226.5" customHeight="1">
      <c r="A97" s="67" t="s">
        <v>324</v>
      </c>
      <c r="B97" s="195" t="s">
        <v>325</v>
      </c>
      <c r="C97" s="179"/>
      <c r="D97" s="136"/>
      <c r="E97" s="126"/>
      <c r="F97" s="41"/>
    </row>
    <row r="98" spans="1:6" s="180" customFormat="1" ht="28.5" customHeight="1">
      <c r="A98" s="37"/>
      <c r="B98" s="117" t="s">
        <v>326</v>
      </c>
      <c r="C98" s="191"/>
      <c r="D98" s="160"/>
      <c r="E98" s="126"/>
      <c r="F98" s="41"/>
    </row>
    <row r="99" spans="1:6" s="180" customFormat="1" ht="13.5" customHeight="1">
      <c r="A99" s="37"/>
      <c r="B99" s="58"/>
      <c r="C99" s="191" t="s">
        <v>23</v>
      </c>
      <c r="D99" s="160">
        <v>6.5</v>
      </c>
      <c r="E99" s="126"/>
      <c r="F99" s="41"/>
    </row>
    <row r="100" spans="1:6" s="180" customFormat="1" ht="13.5" customHeight="1">
      <c r="A100" s="37"/>
      <c r="B100" s="38"/>
      <c r="C100" s="179"/>
      <c r="D100" s="136"/>
      <c r="E100" s="126"/>
      <c r="F100" s="41"/>
    </row>
    <row r="101" spans="1:6" s="180" customFormat="1" ht="106.5" customHeight="1">
      <c r="A101" s="67" t="s">
        <v>327</v>
      </c>
      <c r="B101" s="116" t="s">
        <v>328</v>
      </c>
      <c r="C101" s="191"/>
      <c r="D101" s="160"/>
      <c r="E101" s="126"/>
      <c r="F101" s="41"/>
    </row>
    <row r="102" spans="1:6" s="180" customFormat="1" ht="13.5" customHeight="1">
      <c r="A102" s="67"/>
      <c r="B102" s="117" t="s">
        <v>329</v>
      </c>
      <c r="C102" s="191" t="s">
        <v>23</v>
      </c>
      <c r="D102" s="160">
        <v>30</v>
      </c>
      <c r="E102" s="126"/>
      <c r="F102" s="41"/>
    </row>
    <row r="103" spans="1:6" s="180" customFormat="1" ht="13.5" customHeight="1">
      <c r="A103" s="67"/>
      <c r="B103" s="58" t="s">
        <v>330</v>
      </c>
      <c r="C103" s="191" t="s">
        <v>23</v>
      </c>
      <c r="D103" s="160">
        <v>30</v>
      </c>
      <c r="E103" s="126"/>
      <c r="F103" s="41"/>
    </row>
    <row r="104" spans="1:6" s="180" customFormat="1" ht="13.5" customHeight="1">
      <c r="A104" s="37"/>
      <c r="B104" s="38"/>
      <c r="C104" s="179"/>
      <c r="D104" s="136"/>
      <c r="E104" s="126"/>
      <c r="F104" s="41"/>
    </row>
    <row r="105" spans="1:6" s="180" customFormat="1" ht="78" customHeight="1">
      <c r="A105" s="67" t="s">
        <v>331</v>
      </c>
      <c r="B105" s="116" t="s">
        <v>332</v>
      </c>
      <c r="C105" s="191"/>
      <c r="D105" s="160"/>
      <c r="E105" s="126"/>
      <c r="F105" s="41"/>
    </row>
    <row r="106" spans="1:6" s="180" customFormat="1" ht="13.5" customHeight="1">
      <c r="A106" s="67"/>
      <c r="B106" s="58"/>
      <c r="C106" s="191" t="s">
        <v>23</v>
      </c>
      <c r="D106" s="160">
        <v>60</v>
      </c>
      <c r="E106" s="126"/>
      <c r="F106" s="41"/>
    </row>
    <row r="107" spans="1:6" s="180" customFormat="1" ht="13.5" customHeight="1">
      <c r="A107" s="37"/>
      <c r="B107" s="38"/>
      <c r="C107" s="179"/>
      <c r="D107" s="136"/>
      <c r="E107" s="126"/>
      <c r="F107" s="41"/>
    </row>
    <row r="108" spans="1:6" s="180" customFormat="1" ht="68.25" customHeight="1">
      <c r="A108" s="67" t="s">
        <v>333</v>
      </c>
      <c r="B108" s="116" t="s">
        <v>334</v>
      </c>
      <c r="C108" s="191"/>
      <c r="D108" s="160"/>
      <c r="E108" s="126"/>
      <c r="F108" s="41"/>
    </row>
    <row r="109" spans="1:6" s="180" customFormat="1" ht="13.5" customHeight="1">
      <c r="A109" s="67"/>
      <c r="B109" s="58"/>
      <c r="C109" s="191" t="s">
        <v>23</v>
      </c>
      <c r="D109" s="160">
        <v>57</v>
      </c>
      <c r="E109" s="126"/>
      <c r="F109" s="41"/>
    </row>
    <row r="110" spans="1:6" s="180" customFormat="1" ht="13.5" customHeight="1">
      <c r="A110" s="37"/>
      <c r="B110" s="38"/>
      <c r="C110" s="179"/>
      <c r="D110" s="136"/>
      <c r="E110" s="126"/>
      <c r="F110" s="41"/>
    </row>
    <row r="111" spans="1:6" s="180" customFormat="1" ht="13.5" customHeight="1">
      <c r="A111" s="67" t="s">
        <v>335</v>
      </c>
      <c r="B111" s="117" t="s">
        <v>336</v>
      </c>
      <c r="C111" s="191"/>
      <c r="D111" s="160"/>
      <c r="E111" s="126"/>
      <c r="F111" s="41"/>
    </row>
    <row r="112" spans="1:6" s="180" customFormat="1" ht="30.75" customHeight="1">
      <c r="A112" s="67"/>
      <c r="B112" s="117" t="s">
        <v>337</v>
      </c>
      <c r="C112" s="191"/>
      <c r="D112" s="160"/>
      <c r="E112" s="126"/>
      <c r="F112" s="41"/>
    </row>
    <row r="113" spans="1:6" s="180" customFormat="1" ht="16.5" customHeight="1">
      <c r="A113" s="67"/>
      <c r="B113" s="117" t="s">
        <v>338</v>
      </c>
      <c r="C113" s="191"/>
      <c r="D113" s="160"/>
      <c r="E113" s="126"/>
      <c r="F113" s="41"/>
    </row>
    <row r="114" spans="1:6" s="180" customFormat="1" ht="16.5" customHeight="1">
      <c r="A114" s="67"/>
      <c r="B114" s="117" t="s">
        <v>339</v>
      </c>
      <c r="C114" s="191"/>
      <c r="D114" s="160"/>
      <c r="E114" s="126"/>
      <c r="F114" s="41"/>
    </row>
    <row r="115" spans="1:6" s="180" customFormat="1" ht="13.5" customHeight="1">
      <c r="A115" s="67"/>
      <c r="B115" s="117" t="s">
        <v>340</v>
      </c>
      <c r="C115" s="191"/>
      <c r="D115" s="160"/>
      <c r="E115" s="126"/>
      <c r="F115" s="41"/>
    </row>
    <row r="116" spans="1:6" s="180" customFormat="1" ht="84" customHeight="1">
      <c r="A116" s="67"/>
      <c r="B116" s="116" t="s">
        <v>341</v>
      </c>
      <c r="C116" s="191"/>
      <c r="D116" s="160"/>
      <c r="E116" s="126"/>
      <c r="F116" s="41"/>
    </row>
    <row r="117" spans="1:6" s="180" customFormat="1" ht="13.5" customHeight="1">
      <c r="A117" s="67"/>
      <c r="B117" s="58"/>
      <c r="C117" s="191" t="s">
        <v>31</v>
      </c>
      <c r="D117" s="160">
        <v>1</v>
      </c>
      <c r="E117" s="126"/>
      <c r="F117" s="41"/>
    </row>
    <row r="118" spans="1:6" s="180" customFormat="1" ht="13.5" customHeight="1">
      <c r="A118" s="67"/>
      <c r="B118" s="58"/>
      <c r="C118" s="191"/>
      <c r="D118" s="160"/>
      <c r="E118" s="126"/>
      <c r="F118" s="41"/>
    </row>
    <row r="119" spans="1:6" s="180" customFormat="1" ht="57.75" customHeight="1">
      <c r="A119" s="67" t="s">
        <v>342</v>
      </c>
      <c r="B119" s="116" t="s">
        <v>343</v>
      </c>
      <c r="C119" s="140"/>
      <c r="D119" s="196"/>
      <c r="E119" s="126"/>
      <c r="F119" s="41"/>
    </row>
    <row r="120" spans="1:6" s="180" customFormat="1" ht="13.5" customHeight="1">
      <c r="A120" s="67"/>
      <c r="B120" s="197"/>
      <c r="C120" s="140" t="s">
        <v>6</v>
      </c>
      <c r="D120" s="196">
        <v>15</v>
      </c>
      <c r="E120" s="126"/>
      <c r="F120" s="41"/>
    </row>
    <row r="121" spans="1:6" s="180" customFormat="1" ht="13.5" customHeight="1">
      <c r="A121" s="67"/>
      <c r="B121" s="117"/>
      <c r="C121" s="140"/>
      <c r="D121" s="196"/>
      <c r="E121" s="126"/>
      <c r="F121" s="41"/>
    </row>
    <row r="122" spans="1:6" s="180" customFormat="1" ht="84" customHeight="1">
      <c r="A122" s="67" t="s">
        <v>344</v>
      </c>
      <c r="B122" s="116" t="s">
        <v>345</v>
      </c>
      <c r="C122" s="140"/>
      <c r="D122" s="196"/>
      <c r="E122" s="126"/>
      <c r="F122" s="41"/>
    </row>
    <row r="123" spans="1:6" s="180" customFormat="1" ht="13.5" customHeight="1">
      <c r="A123" s="67"/>
      <c r="B123" s="117" t="s">
        <v>346</v>
      </c>
      <c r="C123" s="140" t="s">
        <v>347</v>
      </c>
      <c r="D123" s="196">
        <v>25</v>
      </c>
      <c r="E123" s="126"/>
      <c r="F123" s="41"/>
    </row>
    <row r="124" spans="1:6" s="180" customFormat="1" ht="13.5" customHeight="1">
      <c r="A124" s="67"/>
      <c r="B124" s="117" t="s">
        <v>348</v>
      </c>
      <c r="C124" s="140" t="s">
        <v>347</v>
      </c>
      <c r="D124" s="196">
        <v>25</v>
      </c>
      <c r="E124" s="126"/>
      <c r="F124" s="41"/>
    </row>
    <row r="125" spans="1:6" s="180" customFormat="1" ht="12.75">
      <c r="A125" s="37"/>
      <c r="B125" s="198"/>
      <c r="C125" s="179"/>
      <c r="D125" s="187"/>
      <c r="E125" s="188"/>
      <c r="F125" s="189"/>
    </row>
    <row r="126" spans="1:6" s="180" customFormat="1" ht="12" customHeight="1">
      <c r="A126" s="173"/>
      <c r="B126" s="199"/>
      <c r="C126" s="200"/>
      <c r="D126" s="201"/>
      <c r="E126" s="202"/>
      <c r="F126" s="203"/>
    </row>
    <row r="127" spans="1:6" s="180" customFormat="1" ht="12.75">
      <c r="A127" s="37"/>
      <c r="B127" s="178"/>
      <c r="C127" s="204"/>
      <c r="D127" s="187"/>
      <c r="E127" s="188"/>
      <c r="F127" s="189"/>
    </row>
    <row r="128" spans="1:6" ht="12.75">
      <c r="A128" s="67" t="s">
        <v>16</v>
      </c>
      <c r="B128" s="51" t="s">
        <v>349</v>
      </c>
      <c r="F128" s="205"/>
    </row>
    <row r="129" spans="1:2" ht="12.75">
      <c r="A129" s="67"/>
      <c r="B129" s="58"/>
    </row>
    <row r="131" ht="12.75">
      <c r="F131" s="148"/>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H37"/>
  <sheetViews>
    <sheetView view="pageBreakPreview" zoomScale="120" zoomScaleNormal="115" zoomScaleSheetLayoutView="120" zoomScalePageLayoutView="115" workbookViewId="0" topLeftCell="A1">
      <selection activeCell="B1960" sqref="B1960"/>
    </sheetView>
  </sheetViews>
  <sheetFormatPr defaultColWidth="9.140625" defaultRowHeight="12.75"/>
  <cols>
    <col min="1" max="1" width="4.7109375" style="231" customWidth="1"/>
    <col min="2" max="2" width="40.7109375" style="38" customWidth="1"/>
    <col min="3" max="3" width="8.7109375" style="39" customWidth="1"/>
    <col min="4" max="4" width="10.7109375" style="17" customWidth="1"/>
    <col min="5" max="5" width="10.7109375" style="243" customWidth="1"/>
    <col min="6" max="6" width="12.7109375" style="99"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s="147" customFormat="1" ht="13.5" customHeight="1">
      <c r="A1" s="1099" t="s">
        <v>80</v>
      </c>
      <c r="B1" s="1100"/>
      <c r="C1" s="1100"/>
      <c r="D1" s="17"/>
      <c r="E1" s="18"/>
      <c r="F1" s="19"/>
    </row>
    <row r="2" spans="1:7" ht="12.75" customHeight="1">
      <c r="A2" s="1100"/>
      <c r="B2" s="1100"/>
      <c r="C2" s="1100"/>
      <c r="E2" s="18"/>
      <c r="F2" s="22"/>
      <c r="G2" s="152"/>
    </row>
    <row r="3" spans="1:7" ht="27.75" customHeight="1">
      <c r="A3" s="206" t="s">
        <v>126</v>
      </c>
      <c r="B3" s="207" t="s">
        <v>127</v>
      </c>
      <c r="C3" s="207" t="s">
        <v>128</v>
      </c>
      <c r="D3" s="208" t="s">
        <v>129</v>
      </c>
      <c r="E3" s="209" t="s">
        <v>130</v>
      </c>
      <c r="F3" s="210" t="s">
        <v>131</v>
      </c>
      <c r="G3" s="152"/>
    </row>
    <row r="4" spans="1:7" ht="12.75">
      <c r="A4" s="67"/>
      <c r="B4" s="90"/>
      <c r="C4" s="211"/>
      <c r="D4" s="2"/>
      <c r="E4" s="212"/>
      <c r="F4" s="213"/>
      <c r="G4" s="152"/>
    </row>
    <row r="5" spans="1:6" ht="12.75">
      <c r="A5" s="214" t="s">
        <v>350</v>
      </c>
      <c r="B5" s="90" t="s">
        <v>26</v>
      </c>
      <c r="C5" s="215"/>
      <c r="D5" s="216"/>
      <c r="E5" s="217"/>
      <c r="F5" s="218"/>
    </row>
    <row r="6" spans="1:6" ht="12.75">
      <c r="A6" s="214"/>
      <c r="B6" s="90"/>
      <c r="C6" s="215"/>
      <c r="D6" s="216"/>
      <c r="E6" s="217"/>
      <c r="F6" s="218"/>
    </row>
    <row r="7" spans="1:6" ht="12.75">
      <c r="A7" s="214"/>
      <c r="B7" s="90"/>
      <c r="C7" s="215"/>
      <c r="D7" s="216"/>
      <c r="E7" s="217"/>
      <c r="F7" s="218"/>
    </row>
    <row r="8" spans="1:7" ht="12.75">
      <c r="A8" s="61" t="s">
        <v>17</v>
      </c>
      <c r="B8" s="62" t="s">
        <v>351</v>
      </c>
      <c r="C8" s="108"/>
      <c r="D8" s="109"/>
      <c r="E8" s="219"/>
      <c r="F8" s="220"/>
      <c r="G8" s="152"/>
    </row>
    <row r="9" spans="1:7" s="147" customFormat="1" ht="11.25" customHeight="1">
      <c r="A9" s="221"/>
      <c r="B9" s="58"/>
      <c r="C9" s="171"/>
      <c r="D9" s="222"/>
      <c r="E9" s="223"/>
      <c r="F9" s="224"/>
      <c r="G9" s="121"/>
    </row>
    <row r="10" spans="1:7" s="147" customFormat="1" ht="13.5" customHeight="1">
      <c r="A10" s="221"/>
      <c r="B10" s="58" t="s">
        <v>352</v>
      </c>
      <c r="C10" s="171"/>
      <c r="D10" s="222"/>
      <c r="E10" s="223"/>
      <c r="F10" s="224"/>
      <c r="G10" s="121"/>
    </row>
    <row r="11" spans="1:7" s="147" customFormat="1" ht="11.25" customHeight="1">
      <c r="A11" s="225"/>
      <c r="B11" s="38"/>
      <c r="C11" s="226"/>
      <c r="D11" s="227"/>
      <c r="E11" s="228"/>
      <c r="F11" s="229"/>
      <c r="G11" s="121"/>
    </row>
    <row r="12" spans="1:7" ht="40.5" customHeight="1">
      <c r="A12" s="89" t="s">
        <v>353</v>
      </c>
      <c r="B12" s="116" t="s">
        <v>354</v>
      </c>
      <c r="C12" s="68"/>
      <c r="E12" s="69"/>
      <c r="G12" s="21"/>
    </row>
    <row r="13" spans="1:7" ht="58.5" customHeight="1">
      <c r="A13" s="70" t="s">
        <v>262</v>
      </c>
      <c r="B13" s="116" t="s">
        <v>355</v>
      </c>
      <c r="C13" s="68"/>
      <c r="E13" s="69"/>
      <c r="G13" s="21"/>
    </row>
    <row r="14" spans="1:8" ht="42" customHeight="1">
      <c r="A14" s="70" t="s">
        <v>264</v>
      </c>
      <c r="B14" s="116" t="s">
        <v>356</v>
      </c>
      <c r="C14" s="68"/>
      <c r="E14" s="100"/>
      <c r="G14" s="21"/>
      <c r="H14" s="230"/>
    </row>
    <row r="15" spans="2:7" ht="148.5" customHeight="1">
      <c r="B15" s="116" t="s">
        <v>357</v>
      </c>
      <c r="C15" s="68"/>
      <c r="E15" s="69"/>
      <c r="G15" s="21"/>
    </row>
    <row r="16" spans="2:7" ht="15" customHeight="1">
      <c r="B16" s="10" t="s">
        <v>358</v>
      </c>
      <c r="C16" s="68"/>
      <c r="E16" s="69"/>
      <c r="G16" s="21"/>
    </row>
    <row r="17" spans="2:7" ht="12.75">
      <c r="B17" s="10" t="s">
        <v>359</v>
      </c>
      <c r="C17" s="68"/>
      <c r="E17" s="69"/>
      <c r="G17" s="21"/>
    </row>
    <row r="18" spans="3:7" ht="12.75">
      <c r="C18" s="70" t="s">
        <v>5</v>
      </c>
      <c r="D18" s="2">
        <v>246</v>
      </c>
      <c r="E18" s="18"/>
      <c r="G18" s="21"/>
    </row>
    <row r="19" spans="3:7" ht="12.75">
      <c r="C19" s="68"/>
      <c r="E19" s="18"/>
      <c r="G19" s="21"/>
    </row>
    <row r="20" spans="1:7" ht="38.25">
      <c r="A20" s="232" t="s">
        <v>360</v>
      </c>
      <c r="B20" s="117" t="s">
        <v>361</v>
      </c>
      <c r="C20" s="68"/>
      <c r="E20" s="18"/>
      <c r="G20" s="21"/>
    </row>
    <row r="21" spans="1:7" ht="12.75">
      <c r="A21" s="127"/>
      <c r="B21" s="117" t="s">
        <v>362</v>
      </c>
      <c r="C21" s="68"/>
      <c r="E21" s="18"/>
      <c r="G21" s="21"/>
    </row>
    <row r="22" spans="1:7" ht="38.25">
      <c r="A22" s="127"/>
      <c r="B22" s="117" t="s">
        <v>356</v>
      </c>
      <c r="C22" s="68"/>
      <c r="E22" s="18"/>
      <c r="G22" s="21"/>
    </row>
    <row r="23" spans="2:7" ht="12.75">
      <c r="B23" s="117" t="s">
        <v>363</v>
      </c>
      <c r="C23" s="70" t="s">
        <v>5</v>
      </c>
      <c r="D23" s="2">
        <v>15.8</v>
      </c>
      <c r="E23" s="18"/>
      <c r="G23" s="21"/>
    </row>
    <row r="24" spans="2:7" ht="12.75">
      <c r="B24" s="120"/>
      <c r="C24" s="68"/>
      <c r="E24" s="18"/>
      <c r="G24" s="21"/>
    </row>
    <row r="25" spans="1:7" ht="41.25" customHeight="1">
      <c r="A25" s="89" t="s">
        <v>364</v>
      </c>
      <c r="B25" s="116" t="s">
        <v>365</v>
      </c>
      <c r="C25" s="140"/>
      <c r="D25" s="196"/>
      <c r="E25" s="233"/>
      <c r="F25" s="233"/>
      <c r="G25" s="21"/>
    </row>
    <row r="26" spans="1:7" ht="12.75">
      <c r="A26" s="70" t="s">
        <v>262</v>
      </c>
      <c r="B26" s="116" t="s">
        <v>366</v>
      </c>
      <c r="C26" s="140"/>
      <c r="D26" s="196"/>
      <c r="E26" s="233"/>
      <c r="F26" s="233"/>
      <c r="G26" s="21"/>
    </row>
    <row r="27" spans="1:7" ht="40.5" customHeight="1">
      <c r="A27" s="70" t="s">
        <v>264</v>
      </c>
      <c r="B27" s="116" t="s">
        <v>367</v>
      </c>
      <c r="C27" s="140"/>
      <c r="D27" s="196"/>
      <c r="E27" s="234"/>
      <c r="F27" s="234"/>
      <c r="G27" s="21"/>
    </row>
    <row r="28" spans="1:7" ht="12.75">
      <c r="A28" s="127"/>
      <c r="B28" s="117"/>
      <c r="C28" s="235" t="s">
        <v>5</v>
      </c>
      <c r="D28" s="196">
        <v>10</v>
      </c>
      <c r="E28" s="18"/>
      <c r="G28" s="21"/>
    </row>
    <row r="29" spans="1:7" ht="12.75">
      <c r="A29" s="127"/>
      <c r="B29" s="120"/>
      <c r="C29" s="236"/>
      <c r="D29" s="237"/>
      <c r="E29" s="18"/>
      <c r="G29" s="21"/>
    </row>
    <row r="30" spans="1:7" ht="42" customHeight="1">
      <c r="A30" s="89" t="s">
        <v>368</v>
      </c>
      <c r="B30" s="116" t="s">
        <v>369</v>
      </c>
      <c r="C30" s="235"/>
      <c r="D30" s="196"/>
      <c r="E30" s="18"/>
      <c r="G30" s="21"/>
    </row>
    <row r="31" spans="1:7" ht="12.75">
      <c r="A31" s="127"/>
      <c r="B31" s="117"/>
      <c r="C31" s="235" t="s">
        <v>5</v>
      </c>
      <c r="D31" s="196">
        <v>17</v>
      </c>
      <c r="E31" s="18"/>
      <c r="G31" s="21"/>
    </row>
    <row r="32" spans="1:7" ht="12.75">
      <c r="A32" s="127"/>
      <c r="C32" s="70"/>
      <c r="E32" s="18"/>
      <c r="G32" s="21"/>
    </row>
    <row r="33" spans="1:7" ht="81.75" customHeight="1">
      <c r="A33" s="89" t="s">
        <v>370</v>
      </c>
      <c r="B33" s="116" t="s">
        <v>371</v>
      </c>
      <c r="C33" s="70"/>
      <c r="D33" s="2"/>
      <c r="E33" s="69"/>
      <c r="G33" s="21"/>
    </row>
    <row r="34" spans="2:5" ht="12.75">
      <c r="B34" s="58"/>
      <c r="C34" s="70" t="s">
        <v>5</v>
      </c>
      <c r="D34" s="2">
        <v>280</v>
      </c>
      <c r="E34" s="18"/>
    </row>
    <row r="35" spans="1:6" ht="12.75">
      <c r="A35" s="238"/>
      <c r="B35" s="84"/>
      <c r="C35" s="85"/>
      <c r="D35" s="239"/>
      <c r="E35" s="240"/>
      <c r="F35" s="241"/>
    </row>
    <row r="37" spans="1:6" ht="12.75">
      <c r="A37" s="242" t="s">
        <v>17</v>
      </c>
      <c r="B37" s="51" t="s">
        <v>372</v>
      </c>
      <c r="F37" s="244"/>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G37"/>
  <sheetViews>
    <sheetView view="pageBreakPreview" zoomScale="125" zoomScaleNormal="75" zoomScaleSheetLayoutView="125" zoomScalePageLayoutView="115" workbookViewId="0" topLeftCell="A1">
      <selection activeCell="B1960" sqref="B1960"/>
    </sheetView>
  </sheetViews>
  <sheetFormatPr defaultColWidth="9.140625" defaultRowHeight="12.75"/>
  <cols>
    <col min="1" max="1" width="4.7109375" style="231" customWidth="1"/>
    <col min="2" max="2" width="40.7109375" style="38" customWidth="1"/>
    <col min="3" max="3" width="8.7109375" style="39" customWidth="1"/>
    <col min="4" max="4" width="10.7109375" style="17" customWidth="1"/>
    <col min="5" max="5" width="10.7109375" style="243" customWidth="1"/>
    <col min="6" max="6" width="12.7109375" style="255" customWidth="1"/>
    <col min="7" max="7" width="1.1484375" style="121" customWidth="1"/>
    <col min="8" max="8" width="44.421875" style="21" customWidth="1"/>
    <col min="9" max="9" width="11.7109375" style="21" bestFit="1" customWidth="1"/>
    <col min="10" max="10" width="13.8515625" style="21" bestFit="1" customWidth="1"/>
    <col min="11" max="11" width="9.140625" style="21" customWidth="1"/>
    <col min="12" max="12" width="10.00390625" style="21" bestFit="1" customWidth="1"/>
    <col min="13" max="16384" width="9.140625" style="21" customWidth="1"/>
  </cols>
  <sheetData>
    <row r="1" spans="1:6" s="147" customFormat="1" ht="13.5" customHeight="1">
      <c r="A1" s="1099" t="s">
        <v>80</v>
      </c>
      <c r="B1" s="1100"/>
      <c r="C1" s="1100"/>
      <c r="D1" s="17"/>
      <c r="E1" s="18"/>
      <c r="F1" s="19"/>
    </row>
    <row r="2" spans="1:7" ht="12.75" customHeight="1">
      <c r="A2" s="1100"/>
      <c r="B2" s="1100"/>
      <c r="C2" s="1100"/>
      <c r="E2" s="18"/>
      <c r="F2" s="22"/>
      <c r="G2" s="152"/>
    </row>
    <row r="3" spans="1:7" ht="28.5" customHeight="1">
      <c r="A3" s="206" t="s">
        <v>126</v>
      </c>
      <c r="B3" s="207" t="s">
        <v>127</v>
      </c>
      <c r="C3" s="207" t="s">
        <v>128</v>
      </c>
      <c r="D3" s="208" t="s">
        <v>129</v>
      </c>
      <c r="E3" s="209" t="s">
        <v>130</v>
      </c>
      <c r="F3" s="210" t="s">
        <v>131</v>
      </c>
      <c r="G3" s="152"/>
    </row>
    <row r="4" spans="1:6" ht="12.75">
      <c r="A4" s="245"/>
      <c r="B4" s="59"/>
      <c r="C4" s="246"/>
      <c r="D4" s="247"/>
      <c r="E4" s="248"/>
      <c r="F4" s="249"/>
    </row>
    <row r="5" spans="1:7" ht="12.75">
      <c r="A5" s="61" t="s">
        <v>18</v>
      </c>
      <c r="B5" s="62" t="s">
        <v>116</v>
      </c>
      <c r="C5" s="63"/>
      <c r="D5" s="64"/>
      <c r="E5" s="250"/>
      <c r="F5" s="251"/>
      <c r="G5" s="152"/>
    </row>
    <row r="6" spans="1:7" s="147" customFormat="1" ht="11.25" customHeight="1">
      <c r="A6" s="225"/>
      <c r="B6" s="38"/>
      <c r="C6" s="226"/>
      <c r="D6" s="227"/>
      <c r="E6" s="228"/>
      <c r="F6" s="252"/>
      <c r="G6" s="121"/>
    </row>
    <row r="7" spans="1:7" s="147" customFormat="1" ht="11.25" customHeight="1">
      <c r="A7" s="225"/>
      <c r="B7" s="38"/>
      <c r="C7" s="226"/>
      <c r="D7" s="227"/>
      <c r="E7" s="228"/>
      <c r="F7" s="252"/>
      <c r="G7" s="121"/>
    </row>
    <row r="8" spans="1:7" s="147" customFormat="1" ht="42.75" customHeight="1">
      <c r="A8" s="225"/>
      <c r="B8" s="161" t="s">
        <v>373</v>
      </c>
      <c r="C8" s="226"/>
      <c r="D8" s="227"/>
      <c r="E8" s="228"/>
      <c r="F8" s="252"/>
      <c r="G8" s="121"/>
    </row>
    <row r="9" spans="1:7" s="147" customFormat="1" ht="11.25" customHeight="1">
      <c r="A9" s="225"/>
      <c r="B9" s="38"/>
      <c r="C9" s="226"/>
      <c r="D9" s="227"/>
      <c r="E9" s="228"/>
      <c r="F9" s="252"/>
      <c r="G9" s="121"/>
    </row>
    <row r="10" spans="1:7" s="147" customFormat="1" ht="11.25" customHeight="1">
      <c r="A10" s="225"/>
      <c r="B10" s="38"/>
      <c r="C10" s="226"/>
      <c r="D10" s="227"/>
      <c r="E10" s="228"/>
      <c r="F10" s="252"/>
      <c r="G10" s="121"/>
    </row>
    <row r="11" spans="1:7" ht="233.25" customHeight="1">
      <c r="A11" s="253" t="s">
        <v>374</v>
      </c>
      <c r="B11" s="254" t="s">
        <v>375</v>
      </c>
      <c r="C11" s="68"/>
      <c r="E11" s="69"/>
      <c r="G11" s="21"/>
    </row>
    <row r="12" spans="2:7" ht="16.5">
      <c r="B12" s="256" t="s">
        <v>376</v>
      </c>
      <c r="C12" s="100"/>
      <c r="D12" s="100"/>
      <c r="E12" s="18"/>
      <c r="G12" s="21"/>
    </row>
    <row r="13" spans="3:7" ht="12.75">
      <c r="C13" s="70" t="s">
        <v>5</v>
      </c>
      <c r="D13" s="2">
        <v>178</v>
      </c>
      <c r="E13" s="18"/>
      <c r="G13" s="21"/>
    </row>
    <row r="14" spans="3:7" ht="12.75">
      <c r="C14" s="68"/>
      <c r="E14" s="18"/>
      <c r="G14" s="21"/>
    </row>
    <row r="15" spans="1:7" ht="201.75" customHeight="1">
      <c r="A15" s="253" t="s">
        <v>377</v>
      </c>
      <c r="B15" s="254" t="s">
        <v>378</v>
      </c>
      <c r="C15" s="68"/>
      <c r="E15" s="18"/>
      <c r="G15" s="21"/>
    </row>
    <row r="16" spans="2:7" ht="16.5">
      <c r="B16" s="256" t="s">
        <v>376</v>
      </c>
      <c r="C16" s="21"/>
      <c r="D16" s="21"/>
      <c r="E16" s="18"/>
      <c r="G16" s="21"/>
    </row>
    <row r="17" spans="2:7" ht="12.75">
      <c r="B17" s="58"/>
      <c r="C17" s="70" t="s">
        <v>5</v>
      </c>
      <c r="D17" s="2">
        <v>33</v>
      </c>
      <c r="E17" s="18"/>
      <c r="G17" s="21"/>
    </row>
    <row r="18" spans="2:7" ht="12.75">
      <c r="B18" s="58"/>
      <c r="C18" s="70"/>
      <c r="D18" s="2"/>
      <c r="E18" s="18"/>
      <c r="G18" s="21"/>
    </row>
    <row r="19" spans="1:7" ht="214.5">
      <c r="A19" s="253" t="s">
        <v>379</v>
      </c>
      <c r="B19" s="254" t="s">
        <v>380</v>
      </c>
      <c r="C19" s="68"/>
      <c r="E19" s="18"/>
      <c r="G19" s="21"/>
    </row>
    <row r="20" spans="2:7" ht="16.5">
      <c r="B20" s="256" t="s">
        <v>376</v>
      </c>
      <c r="C20" s="100"/>
      <c r="D20" s="100"/>
      <c r="E20" s="18"/>
      <c r="G20" s="21"/>
    </row>
    <row r="21" spans="3:7" ht="12.75">
      <c r="C21" s="70" t="s">
        <v>5</v>
      </c>
      <c r="D21" s="2">
        <v>31</v>
      </c>
      <c r="E21" s="18"/>
      <c r="G21" s="21"/>
    </row>
    <row r="22" spans="3:7" ht="12.75">
      <c r="C22" s="68"/>
      <c r="E22" s="18"/>
      <c r="G22" s="21"/>
    </row>
    <row r="23" spans="1:7" ht="57" customHeight="1">
      <c r="A23" s="253" t="s">
        <v>381</v>
      </c>
      <c r="B23" s="141" t="s">
        <v>382</v>
      </c>
      <c r="C23" s="70"/>
      <c r="D23" s="2"/>
      <c r="E23" s="18"/>
      <c r="G23" s="21"/>
    </row>
    <row r="24" spans="1:7" ht="12.75">
      <c r="A24" s="127"/>
      <c r="B24" s="257" t="s">
        <v>383</v>
      </c>
      <c r="C24" s="70" t="s">
        <v>5</v>
      </c>
      <c r="D24" s="2">
        <v>242</v>
      </c>
      <c r="E24" s="18"/>
      <c r="G24" s="21"/>
    </row>
    <row r="25" spans="3:7" ht="12.75">
      <c r="C25" s="68"/>
      <c r="E25" s="18"/>
      <c r="G25" s="21"/>
    </row>
    <row r="26" spans="1:7" ht="42" customHeight="1">
      <c r="A26" s="253" t="s">
        <v>384</v>
      </c>
      <c r="B26" s="258" t="s">
        <v>385</v>
      </c>
      <c r="C26" s="68"/>
      <c r="E26" s="18"/>
      <c r="G26" s="21"/>
    </row>
    <row r="27" spans="3:7" ht="12.75">
      <c r="C27" s="70" t="s">
        <v>23</v>
      </c>
      <c r="D27" s="2">
        <v>35.1</v>
      </c>
      <c r="E27" s="18"/>
      <c r="G27" s="21"/>
    </row>
    <row r="28" spans="3:7" ht="12.75">
      <c r="C28" s="68"/>
      <c r="E28" s="18"/>
      <c r="G28" s="21"/>
    </row>
    <row r="29" spans="1:7" ht="102" customHeight="1">
      <c r="A29" s="253" t="s">
        <v>386</v>
      </c>
      <c r="B29" s="141" t="s">
        <v>387</v>
      </c>
      <c r="C29" s="70"/>
      <c r="E29" s="18"/>
      <c r="G29" s="21"/>
    </row>
    <row r="30" spans="2:7" ht="12.75">
      <c r="B30" s="259" t="s">
        <v>388</v>
      </c>
      <c r="C30" s="70" t="s">
        <v>5</v>
      </c>
      <c r="D30" s="2">
        <v>75</v>
      </c>
      <c r="E30" s="18"/>
      <c r="G30" s="21"/>
    </row>
    <row r="31" spans="3:7" ht="12.75">
      <c r="C31" s="68"/>
      <c r="E31" s="18"/>
      <c r="G31" s="21"/>
    </row>
    <row r="32" spans="1:6" ht="12.75">
      <c r="A32" s="238"/>
      <c r="B32" s="174"/>
      <c r="C32" s="260"/>
      <c r="D32" s="261"/>
      <c r="E32" s="240"/>
      <c r="F32" s="262"/>
    </row>
    <row r="34" spans="1:6" ht="12.75">
      <c r="A34" s="242" t="s">
        <v>18</v>
      </c>
      <c r="B34" s="51" t="s">
        <v>389</v>
      </c>
      <c r="F34" s="95"/>
    </row>
    <row r="37" ht="12.75">
      <c r="F37" s="263"/>
    </row>
  </sheetData>
  <sheetProtection selectLockedCells="1"/>
  <mergeCells count="1">
    <mergeCell ref="A1:C2"/>
  </mergeCells>
  <printOptions/>
  <pageMargins left="0.984251968503937" right="0.3937007874015748" top="0.3937007874015748" bottom="0.3937007874015748" header="0.3937007874015748" footer="0.3937007874015748"/>
  <pageSetup fitToHeight="20" horizontalDpi="600" verticalDpi="600" orientation="portrait" paperSize="9" r:id="rId1"/>
  <headerFooter alignWithMargins="0">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Vlado Bačić</cp:lastModifiedBy>
  <cp:lastPrinted>2020-07-06T18:18:14Z</cp:lastPrinted>
  <dcterms:created xsi:type="dcterms:W3CDTF">1998-01-08T10:48:00Z</dcterms:created>
  <dcterms:modified xsi:type="dcterms:W3CDTF">2020-09-11T10:49:03Z</dcterms:modified>
  <cp:category/>
  <cp:version/>
  <cp:contentType/>
  <cp:contentStatus/>
</cp:coreProperties>
</file>